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통계업무\통계연보★\제62회 봉화통계연보(2021.12.31.기준)\13. 최종공표\"/>
    </mc:Choice>
  </mc:AlternateContent>
  <xr:revisionPtr revIDLastSave="0" documentId="13_ncr:1_{58FF0F48-D394-423B-BE99-93A11BE66839}" xr6:coauthVersionLast="36" xr6:coauthVersionMax="36" xr10:uidLastSave="{00000000-0000-0000-0000-000000000000}"/>
  <bookViews>
    <workbookView xWindow="7065" yWindow="690" windowWidth="2565" windowHeight="1980" tabRatio="732" xr2:uid="{00000000-000D-0000-FFFF-FFFF00000000}"/>
  </bookViews>
  <sheets>
    <sheet name="0.간지" sheetId="42936" r:id="rId1"/>
    <sheet name="1.위치" sheetId="42934" r:id="rId2"/>
    <sheet name="2.행정구역" sheetId="42935" r:id="rId3"/>
    <sheet name="xxxxxxxx" sheetId="42926" state="veryHidden" r:id="rId4"/>
    <sheet name="3.토지지목별현황" sheetId="42937" r:id="rId5"/>
    <sheet name="3.토지지목별현황(2)" sheetId="42939" r:id="rId6"/>
    <sheet name="3.토지지목별현황(3)" sheetId="42938" r:id="rId7"/>
    <sheet name="4.일기일수" sheetId="42930" r:id="rId8"/>
    <sheet name="5.기상개황" sheetId="42932" r:id="rId9"/>
    <sheet name="6.강수량" sheetId="42933" r:id="rId10"/>
  </sheets>
  <externalReferences>
    <externalReference r:id="rId11"/>
    <externalReference r:id="rId12"/>
    <externalReference r:id="rId13"/>
    <externalReference r:id="rId14"/>
  </externalReferences>
  <definedNames>
    <definedName name="a" localSheetId="0">{"Book1"}</definedName>
    <definedName name="a" localSheetId="1">{"Book1"}</definedName>
    <definedName name="a" localSheetId="2">{"Book1"}</definedName>
    <definedName name="a" localSheetId="7">{"Book1"}</definedName>
    <definedName name="a" localSheetId="8">{"Book1"}</definedName>
    <definedName name="a">{"Book1"}</definedName>
    <definedName name="aa">[1]XL4Poppy!$C$31</definedName>
    <definedName name="AAA" localSheetId="1">'[2]18.농업용기계보유 '!$A$18:$K$1275</definedName>
    <definedName name="AAA" localSheetId="2">'[2]18.농업용기계보유 '!$A$18:$K$1275</definedName>
    <definedName name="AAA">'[3]18.농업용기계보유 '!$A$18:$K$1275</definedName>
    <definedName name="d">{"Book1"}</definedName>
    <definedName name="Document_array" localSheetId="0">{"Book1"}</definedName>
    <definedName name="Document_array" localSheetId="1">{"Book1"}</definedName>
    <definedName name="Document_array" localSheetId="2">{"Book1"}</definedName>
    <definedName name="Document_array" localSheetId="4">{"Book1"}</definedName>
    <definedName name="Document_array" localSheetId="5">{"Book1"}</definedName>
    <definedName name="Document_array" localSheetId="6">{"Book1"}</definedName>
    <definedName name="Document_array" localSheetId="7">{"Book1"}</definedName>
    <definedName name="Document_array" localSheetId="8">{"Book1"}</definedName>
    <definedName name="Document_array" localSheetId="3">{"Book1","02 토지기후.xls"}</definedName>
    <definedName name="Document_array">{"Book1"}</definedName>
    <definedName name="HTML_CodePage" hidden="1">949</definedName>
    <definedName name="HTML_Control" localSheetId="0" hidden="1">{"'6.강수량'!$A$1:$O$37","'6.강수량'!$A$1:$C$1"}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localSheetId="7" hidden="1">{"'6.강수량'!$A$1:$O$37","'6.강수량'!$A$1:$C$1"}</definedName>
    <definedName name="HTML_Control" localSheetId="8" hidden="1">{"'6.강수량'!$A$1:$O$37","'6.강수량'!$A$1:$C$1"}</definedName>
    <definedName name="HTML_Control" localSheetId="3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'0.간지'!$A$1:$I$20</definedName>
    <definedName name="_xlnm.Print_Area" localSheetId="1">'1.위치'!$A$1:$E$13</definedName>
    <definedName name="_xlnm.Print_Area" localSheetId="2">'2.행정구역'!$A$1:$T$26</definedName>
    <definedName name="_xlnm.Print_Area" localSheetId="4">'3.토지지목별현황'!$A$1:$N$23</definedName>
    <definedName name="_xlnm.Print_Area" localSheetId="5">'3.토지지목별현황(2)'!$A$1:$N$24</definedName>
    <definedName name="_xlnm.Print_Area" localSheetId="6">'3.토지지목별현황(3)'!$A$1:$F$23</definedName>
    <definedName name="_xlnm.Print_Area" localSheetId="7">'4.일기일수'!$A$1:$L$27</definedName>
    <definedName name="_xlnm.Print_Area" localSheetId="8">'5.기상개황'!$A$1:$R$30</definedName>
    <definedName name="_xlnm.Print_Area" localSheetId="9">'6.강수량'!$A$1:$H$21</definedName>
    <definedName name="qqq" localSheetId="1">'[2]18.농업용기계보유 '!$A$18:$K$1275</definedName>
    <definedName name="qqq" localSheetId="2">'[2]18.농업용기계보유 '!$A$18:$K$1275</definedName>
    <definedName name="qqq">'[3]18.농업용기계보유 '!$A$18:$K$1275</definedName>
    <definedName name="sss" localSheetId="0">{"Book1"}</definedName>
    <definedName name="sss" localSheetId="1">{"Book1"}</definedName>
    <definedName name="sss" localSheetId="2">{"Book1"}</definedName>
    <definedName name="sss" localSheetId="7">{"Book1"}</definedName>
    <definedName name="sss" localSheetId="8">{"Book1"}</definedName>
    <definedName name="sss">{"Book1"}</definedName>
    <definedName name="tlxm" localSheetId="0" hidden="1">{"'6.강수량'!$A$1:$O$37","'6.강수량'!$A$1:$C$1"}</definedName>
    <definedName name="tlxm" hidden="1">{"'6.강수량'!$A$1:$O$37","'6.강수량'!$A$1:$C$1"}</definedName>
    <definedName name="공공">'[4]15.농업용기계보유 '!$A$19:$K$1279</definedName>
    <definedName name="ㅁ1" localSheetId="0">#REF!</definedName>
    <definedName name="ㅁ1" localSheetId="1">#REF!</definedName>
    <definedName name="ㅁ1" localSheetId="2">#REF!</definedName>
    <definedName name="ㅁ1" localSheetId="4">#REF!</definedName>
    <definedName name="ㅁ1" localSheetId="5">#REF!</definedName>
    <definedName name="ㅁ1" localSheetId="6">#REF!</definedName>
    <definedName name="ㅁ1">#REF!</definedName>
    <definedName name="무" localSheetId="0" hidden="1">{"'6.강수량'!$A$1:$O$37","'6.강수량'!$A$1:$C$1"}</definedName>
    <definedName name="무" localSheetId="1" hidden="1">{"'6.강수량'!$A$1:$O$37","'6.강수량'!$A$1:$C$1"}</definedName>
    <definedName name="무" localSheetId="2" hidden="1">{"'6.강수량'!$A$1:$O$37","'6.강수량'!$A$1:$C$1"}</definedName>
    <definedName name="무" localSheetId="7" hidden="1">{"'6.강수량'!$A$1:$O$37","'6.강수량'!$A$1:$C$1"}</definedName>
    <definedName name="무" localSheetId="8" hidden="1">{"'6.강수량'!$A$1:$O$37","'6.강수량'!$A$1:$C$1"}</definedName>
    <definedName name="무" hidden="1">{"'6.강수량'!$A$1:$O$37","'6.강수량'!$A$1:$C$1"}</definedName>
    <definedName name="무1" localSheetId="0" hidden="1">{"'6.강수량'!$A$1:$O$37","'6.강수량'!$A$1:$C$1"}</definedName>
    <definedName name="무1" hidden="1">{"'6.강수량'!$A$1:$O$37","'6.강수량'!$A$1:$C$1"}</definedName>
    <definedName name="토" localSheetId="0" hidden="1">{"'6.강수량'!$A$1:$O$37","'6.강수량'!$A$1:$C$1"}</definedName>
    <definedName name="토" localSheetId="1" hidden="1">{"'6.강수량'!$A$1:$O$37","'6.강수량'!$A$1:$C$1"}</definedName>
    <definedName name="토" localSheetId="2" hidden="1">{"'6.강수량'!$A$1:$O$37","'6.강수량'!$A$1:$C$1"}</definedName>
    <definedName name="토" localSheetId="7" hidden="1">{"'6.강수량'!$A$1:$O$37","'6.강수량'!$A$1:$C$1"}</definedName>
    <definedName name="토" localSheetId="8" hidden="1">{"'6.강수량'!$A$1:$O$37","'6.강수량'!$A$1:$C$1"}</definedName>
    <definedName name="토" hidden="1">{"'6.강수량'!$A$1:$O$37","'6.강수량'!$A$1:$C$1"}</definedName>
  </definedNames>
  <calcPr calcId="191029"/>
</workbook>
</file>

<file path=xl/calcChain.xml><?xml version="1.0" encoding="utf-8"?>
<calcChain xmlns="http://schemas.openxmlformats.org/spreadsheetml/2006/main">
  <c r="B11" i="42933" l="1"/>
  <c r="B14" i="42937" l="1"/>
  <c r="B15" i="42937"/>
  <c r="B16" i="42937"/>
  <c r="B17" i="42937"/>
  <c r="B18" i="42937"/>
  <c r="B19" i="42937"/>
  <c r="B20" i="42937"/>
  <c r="B21" i="42937"/>
  <c r="B22" i="42937"/>
  <c r="B13" i="42937"/>
  <c r="F11" i="42938"/>
  <c r="E11" i="42938"/>
  <c r="M11" i="42939"/>
  <c r="L11" i="42939"/>
  <c r="G11" i="42939"/>
  <c r="F11" i="42939"/>
  <c r="M11" i="42937"/>
  <c r="K11" i="42939"/>
  <c r="J11" i="42939"/>
  <c r="I11" i="42939"/>
  <c r="H11" i="42939"/>
  <c r="E11" i="42939"/>
  <c r="D11" i="42939"/>
  <c r="C11" i="42939"/>
  <c r="B11" i="42939"/>
  <c r="D11" i="42938"/>
  <c r="C11" i="42938"/>
  <c r="B11" i="42938"/>
  <c r="L11" i="42937"/>
  <c r="K11" i="42937"/>
  <c r="J11" i="42937"/>
  <c r="G11" i="42937"/>
  <c r="F11" i="42937"/>
  <c r="E11" i="42937"/>
  <c r="D11" i="42937"/>
  <c r="C11" i="42937"/>
  <c r="B11" i="42937" l="1"/>
  <c r="Q14" i="42932"/>
  <c r="P14" i="42932"/>
  <c r="O14" i="42932"/>
  <c r="N14" i="42932"/>
  <c r="M14" i="42932"/>
  <c r="L14" i="42932"/>
  <c r="K14" i="42932"/>
  <c r="J14" i="42932"/>
  <c r="I14" i="42932"/>
  <c r="H14" i="42932"/>
  <c r="G14" i="42932"/>
  <c r="F14" i="42932"/>
  <c r="E14" i="42932"/>
  <c r="D14" i="42932"/>
  <c r="C14" i="42932"/>
  <c r="B14" i="42932"/>
  <c r="B10" i="42930"/>
  <c r="C10" i="42930"/>
  <c r="D10" i="42930"/>
  <c r="E10" i="42930"/>
  <c r="F10" i="42930"/>
  <c r="G10" i="42930"/>
  <c r="H10" i="42930"/>
  <c r="I10" i="42930"/>
  <c r="J10" i="42930"/>
  <c r="K10" i="42930"/>
  <c r="L10" i="42930"/>
  <c r="G14" i="42935" l="1"/>
  <c r="G15" i="42935"/>
  <c r="G16" i="42935"/>
  <c r="G17" i="42935"/>
  <c r="G18" i="42935"/>
  <c r="G19" i="42935"/>
  <c r="G20" i="42935"/>
  <c r="G21" i="42935"/>
  <c r="G22" i="42935"/>
  <c r="G23" i="42935"/>
  <c r="R12" i="42935" l="1"/>
  <c r="S12" i="42935"/>
  <c r="T12" i="42935"/>
  <c r="P14" i="42935" l="1"/>
  <c r="P23" i="42935"/>
  <c r="P22" i="42935"/>
  <c r="P21" i="42935"/>
  <c r="P20" i="42935"/>
  <c r="P19" i="42935"/>
  <c r="P18" i="42935"/>
  <c r="P17" i="42935"/>
  <c r="P16" i="42935"/>
  <c r="P15" i="42935"/>
  <c r="D12" i="42935" l="1"/>
  <c r="E12" i="42935"/>
  <c r="F12" i="42935"/>
  <c r="H12" i="42935"/>
  <c r="I12" i="42935"/>
  <c r="J12" i="42935"/>
  <c r="K12" i="42935"/>
  <c r="L12" i="42935"/>
  <c r="M12" i="42935"/>
  <c r="N12" i="42935"/>
  <c r="O12" i="42935"/>
  <c r="Q12" i="42935"/>
  <c r="P12" i="42935" s="1"/>
  <c r="B12" i="42935"/>
  <c r="G12" i="42935" l="1"/>
</calcChain>
</file>

<file path=xl/sharedStrings.xml><?xml version="1.0" encoding="utf-8"?>
<sst xmlns="http://schemas.openxmlformats.org/spreadsheetml/2006/main" count="298" uniqueCount="264">
  <si>
    <t>Unit : ㎡</t>
  </si>
  <si>
    <t>02 토지기후.xls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</si>
  <si>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</si>
  <si>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</si>
  <si>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</si>
  <si>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</si>
  <si>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</si>
  <si>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</si>
  <si>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</si>
  <si>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</si>
  <si>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</si>
  <si>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</si>
  <si>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</si>
  <si>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</si>
  <si>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Mulya</t>
  </si>
  <si>
    <t>Bongseong</t>
  </si>
  <si>
    <t>Beopjeon</t>
  </si>
  <si>
    <t>Chunyang</t>
  </si>
  <si>
    <t>Seokpo</t>
  </si>
  <si>
    <t>Jaesan</t>
  </si>
  <si>
    <t>Myeongho</t>
  </si>
  <si>
    <t>물야면</t>
  </si>
  <si>
    <t>봉성면</t>
  </si>
  <si>
    <t>법전면</t>
  </si>
  <si>
    <t>춘양면</t>
  </si>
  <si>
    <t>소천면</t>
  </si>
  <si>
    <t>석포면</t>
  </si>
  <si>
    <t>재산면</t>
  </si>
  <si>
    <t>명호면</t>
  </si>
  <si>
    <t>상운면</t>
  </si>
  <si>
    <t>Sangwun</t>
  </si>
  <si>
    <t xml:space="preserve">3. 토지 지목별 현황  </t>
    <phoneticPr fontId="5" type="noConversion"/>
  </si>
  <si>
    <t>단위 : ㎡</t>
    <phoneticPr fontId="5" type="noConversion"/>
  </si>
  <si>
    <t>연별 및 읍면별
Year &amp; Eup, Myeon</t>
    <phoneticPr fontId="5" type="noConversion"/>
  </si>
  <si>
    <t>연별 및 
읍면별</t>
    <phoneticPr fontId="5" type="noConversion"/>
  </si>
  <si>
    <t xml:space="preserve"> 계
Total</t>
    <phoneticPr fontId="5" type="noConversion"/>
  </si>
  <si>
    <t>목장용지
Pasture</t>
    <phoneticPr fontId="5" type="noConversion"/>
  </si>
  <si>
    <t>공장용지
Factory site</t>
    <phoneticPr fontId="5" type="noConversion"/>
  </si>
  <si>
    <t>학교용지
School site</t>
    <phoneticPr fontId="5" type="noConversion"/>
  </si>
  <si>
    <t>Year &amp; Eup,
Myeon</t>
    <phoneticPr fontId="5" type="noConversion"/>
  </si>
  <si>
    <t>공원
Park</t>
    <phoneticPr fontId="5" type="noConversion"/>
  </si>
  <si>
    <t xml:space="preserve"> 3. Area of Land Category </t>
    <phoneticPr fontId="5" type="noConversion"/>
  </si>
  <si>
    <t>Source : General civil application Divison</t>
    <phoneticPr fontId="5" type="noConversion"/>
  </si>
  <si>
    <t>창고용지
Warehouse
site</t>
    <phoneticPr fontId="5" type="noConversion"/>
  </si>
  <si>
    <t>도로
Road</t>
    <phoneticPr fontId="5" type="noConversion"/>
  </si>
  <si>
    <t>제방
Bank</t>
    <phoneticPr fontId="5" type="noConversion"/>
  </si>
  <si>
    <t>구거
Ditch</t>
    <phoneticPr fontId="5" type="noConversion"/>
  </si>
  <si>
    <t>유지
Marsh</t>
    <phoneticPr fontId="5" type="noConversion"/>
  </si>
  <si>
    <t>양어장
Fish farm</t>
    <phoneticPr fontId="5" type="noConversion"/>
  </si>
  <si>
    <t>잡종지
Miscellaneous site</t>
    <phoneticPr fontId="5" type="noConversion"/>
  </si>
  <si>
    <t>1월  Jan.</t>
  </si>
  <si>
    <t>2월  Feb.</t>
  </si>
  <si>
    <t>3월  Mar.</t>
  </si>
  <si>
    <t>4월  Apr.</t>
  </si>
  <si>
    <t>5월  May.</t>
  </si>
  <si>
    <t>6월  Jun.</t>
  </si>
  <si>
    <t>7월  Jul.</t>
  </si>
  <si>
    <t>8월  Aug.</t>
  </si>
  <si>
    <t>9월  Sep.</t>
  </si>
  <si>
    <t>10월  Oct.</t>
  </si>
  <si>
    <t>11월  Nov.</t>
  </si>
  <si>
    <t>12월  Dec.</t>
  </si>
  <si>
    <t xml:space="preserve">      일수를 말하며, 강수는 강수량이 0.1㎜ 이상의 일수를 말하며, 폭풍은 최대풍속 13.9m/sec 이상에 달하는 일수를 말함.</t>
    <phoneticPr fontId="5" type="noConversion"/>
  </si>
  <si>
    <t>Unit : day</t>
    <phoneticPr fontId="5" type="noConversion"/>
  </si>
  <si>
    <t xml:space="preserve">4. 일기일수 </t>
    <phoneticPr fontId="5" type="noConversion"/>
  </si>
  <si>
    <t>Note : "Mean temp." &amp; "Mean humid." are arithmetic means of the figures from 8 observations a day</t>
  </si>
  <si>
    <t>at 3, 6, 9, 12, 15, 18, 21, 24 O'clock(Since Jan.1, 1997)</t>
    <phoneticPr fontId="5" type="noConversion"/>
  </si>
  <si>
    <t>12월</t>
    <phoneticPr fontId="5" type="noConversion"/>
  </si>
  <si>
    <t>11월</t>
    <phoneticPr fontId="5" type="noConversion"/>
  </si>
  <si>
    <t>10월</t>
    <phoneticPr fontId="5" type="noConversion"/>
  </si>
  <si>
    <t>9월</t>
    <phoneticPr fontId="5" type="noConversion"/>
  </si>
  <si>
    <t>8월</t>
    <phoneticPr fontId="5" type="noConversion"/>
  </si>
  <si>
    <t>7월</t>
    <phoneticPr fontId="5" type="noConversion"/>
  </si>
  <si>
    <t>6월</t>
    <phoneticPr fontId="5" type="noConversion"/>
  </si>
  <si>
    <t>5월</t>
    <phoneticPr fontId="5" type="noConversion"/>
  </si>
  <si>
    <t>4월</t>
    <phoneticPr fontId="5" type="noConversion"/>
  </si>
  <si>
    <t>3월</t>
    <phoneticPr fontId="5" type="noConversion"/>
  </si>
  <si>
    <t>2월</t>
    <phoneticPr fontId="5" type="noConversion"/>
  </si>
  <si>
    <t>1월</t>
    <phoneticPr fontId="5" type="noConversion"/>
  </si>
  <si>
    <t>평균
Mean</t>
    <phoneticPr fontId="5" type="noConversion"/>
  </si>
  <si>
    <t>최저극값
Lowest</t>
    <phoneticPr fontId="5" type="noConversion"/>
  </si>
  <si>
    <t>최고극값
Highest</t>
    <phoneticPr fontId="5" type="noConversion"/>
  </si>
  <si>
    <t>바람(㎧)
Windspeed</t>
    <phoneticPr fontId="5" type="noConversion"/>
  </si>
  <si>
    <t>일조시간
Duration of sunshine</t>
    <phoneticPr fontId="5" type="noConversion"/>
  </si>
  <si>
    <t>이슬점온도
Mean dewpoint temperature
(℃)</t>
    <phoneticPr fontId="5" type="noConversion"/>
  </si>
  <si>
    <t>상대습도(%)
Relative humidity</t>
    <phoneticPr fontId="5" type="noConversion"/>
  </si>
  <si>
    <t>강수량
Precipi-tation
(㎜)</t>
    <phoneticPr fontId="5" type="noConversion"/>
  </si>
  <si>
    <t xml:space="preserve">기온(℃)
Air temperature </t>
    <phoneticPr fontId="5" type="noConversion"/>
  </si>
  <si>
    <t>연별 및 
월별</t>
    <phoneticPr fontId="5" type="noConversion"/>
  </si>
  <si>
    <t xml:space="preserve">5. Summary of Meteorological Data </t>
    <phoneticPr fontId="5" type="noConversion"/>
  </si>
  <si>
    <t xml:space="preserve">5. 기상개황 </t>
    <phoneticPr fontId="5" type="noConversion"/>
  </si>
  <si>
    <t>6. 강수량</t>
    <phoneticPr fontId="5" type="noConversion"/>
  </si>
  <si>
    <t>6. Precipitation</t>
    <phoneticPr fontId="5" type="noConversion"/>
  </si>
  <si>
    <t>단위 : ㎜</t>
  </si>
  <si>
    <t>Unit : ㎜</t>
    <phoneticPr fontId="5" type="noConversion"/>
  </si>
  <si>
    <t>봉화읍</t>
  </si>
  <si>
    <t>Bonghwa</t>
  </si>
  <si>
    <t>Socheon</t>
  </si>
  <si>
    <t>1. 위  치</t>
    <phoneticPr fontId="4" type="noConversion"/>
  </si>
  <si>
    <t>단
Extremity</t>
    <phoneticPr fontId="4" type="noConversion"/>
  </si>
  <si>
    <t>연장거리
Gross distance</t>
    <phoneticPr fontId="4" type="noConversion"/>
  </si>
  <si>
    <t>석포면 석포리</t>
    <phoneticPr fontId="4" type="noConversion"/>
  </si>
  <si>
    <t>봉화읍 도촌리</t>
    <phoneticPr fontId="4" type="noConversion"/>
  </si>
  <si>
    <t>재산면 남면리</t>
    <phoneticPr fontId="4" type="noConversion"/>
  </si>
  <si>
    <t>남북간
 South-North distance
 39km</t>
    <phoneticPr fontId="4" type="noConversion"/>
  </si>
  <si>
    <t>석포면 석포리</t>
    <phoneticPr fontId="4" type="noConversion"/>
  </si>
  <si>
    <t>자료 : 총무과</t>
    <phoneticPr fontId="4" type="noConversion"/>
  </si>
  <si>
    <t>단위 : 개</t>
    <phoneticPr fontId="5" type="noConversion"/>
  </si>
  <si>
    <t>Unit : number</t>
    <phoneticPr fontId="5" type="noConversion"/>
  </si>
  <si>
    <t>반
Ban</t>
    <phoneticPr fontId="5" type="noConversion"/>
  </si>
  <si>
    <t>자료 : 총무과</t>
    <phoneticPr fontId="5" type="noConversion"/>
  </si>
  <si>
    <t xml:space="preserve"> </t>
    <phoneticPr fontId="43" type="noConversion"/>
  </si>
  <si>
    <t>연별 및 월별
Year &amp; Month</t>
    <phoneticPr fontId="5" type="noConversion"/>
  </si>
  <si>
    <t>맑음
Clear</t>
    <phoneticPr fontId="5" type="noConversion"/>
  </si>
  <si>
    <t>구름
조금
Partly 
cloudy</t>
    <phoneticPr fontId="5" type="noConversion"/>
  </si>
  <si>
    <t>구름
많음
Mostly
cloudy</t>
    <phoneticPr fontId="5" type="noConversion"/>
  </si>
  <si>
    <t>강수
Rain</t>
  </si>
  <si>
    <t>서리
Frost</t>
    <phoneticPr fontId="5" type="noConversion"/>
  </si>
  <si>
    <t>안개
Fog</t>
    <phoneticPr fontId="5" type="noConversion"/>
  </si>
  <si>
    <t>눈
Snow</t>
    <phoneticPr fontId="5" type="noConversion"/>
  </si>
  <si>
    <t>폭풍
Gale</t>
    <phoneticPr fontId="5" type="noConversion"/>
  </si>
  <si>
    <t>자료 : 기상청 기상자료개방포털(http://data.kma.go.kr) ,「기상연보」</t>
    <phoneticPr fontId="5" type="noConversion"/>
  </si>
  <si>
    <t>자료 : 기상청 기상자료개방포털(http://data.kma.go.kr) ,「기상연보」</t>
  </si>
  <si>
    <t xml:space="preserve">주 : 평균기온, 평균습도는  3, 6, 9, 12, 15, 18, 21, 24시의 8회 관측치를 산술평균한 수치임('97.1.1 적용). </t>
    <phoneticPr fontId="5" type="noConversion"/>
  </si>
  <si>
    <t>Jan.</t>
    <phoneticPr fontId="5" type="noConversion"/>
  </si>
  <si>
    <t>Feb.</t>
    <phoneticPr fontId="5" type="noConversion"/>
  </si>
  <si>
    <t>Mar.</t>
    <phoneticPr fontId="5" type="noConversion"/>
  </si>
  <si>
    <t>Apr.</t>
    <phoneticPr fontId="5" type="noConversion"/>
  </si>
  <si>
    <t>May.</t>
    <phoneticPr fontId="5" type="noConversion"/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</si>
  <si>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</si>
  <si>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</si>
  <si>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</si>
  <si>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</si>
  <si>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</si>
  <si>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</si>
  <si>
    <t>Dec.</t>
    <phoneticPr fontId="5" type="noConversion"/>
  </si>
  <si>
    <t>연별 및 읍면별
Year &amp; Eup, Myeon</t>
  </si>
  <si>
    <t>리
Ri</t>
    <phoneticPr fontId="43" type="noConversion"/>
  </si>
  <si>
    <t xml:space="preserve">통
Tong </t>
    <phoneticPr fontId="43" type="noConversion"/>
  </si>
  <si>
    <t>뇌전
Thunder-
storm</t>
    <phoneticPr fontId="5" type="noConversion"/>
  </si>
  <si>
    <t>1. Land Location</t>
    <phoneticPr fontId="4" type="noConversion"/>
  </si>
  <si>
    <t xml:space="preserve">주 : 2018년 자료부터 서식 변경(지방자치단체행정구역 및인구현황 책자 서식으로 전면 수정) </t>
    <phoneticPr fontId="5" type="noConversion"/>
  </si>
  <si>
    <t>주유소용지
Gas station site</t>
    <phoneticPr fontId="5" type="noConversion"/>
  </si>
  <si>
    <t>철도용지
Railroad site</t>
  </si>
  <si>
    <t>수도용지
Water supply site</t>
    <phoneticPr fontId="5" type="noConversion"/>
  </si>
  <si>
    <t>체육용지
Gymnastics site</t>
    <phoneticPr fontId="5" type="noConversion"/>
  </si>
  <si>
    <t>종교용지
Religion site</t>
    <phoneticPr fontId="5" type="noConversion"/>
  </si>
  <si>
    <t>흐림
Cloudy</t>
    <phoneticPr fontId="5" type="noConversion"/>
  </si>
  <si>
    <t>평균풍속Mean Speed</t>
    <phoneticPr fontId="5" type="noConversion"/>
  </si>
  <si>
    <t>최대풍속Highest
Speed</t>
    <phoneticPr fontId="5" type="noConversion"/>
  </si>
  <si>
    <t>최대순간풍속
Highest Gust Speed</t>
    <phoneticPr fontId="5" type="noConversion"/>
  </si>
  <si>
    <t>주 : 일기일수에 있어서 맑음은 일평균 운량이 2.5미만, 구름조금은 2.5이상 5.5미만, 구름많음은 5.5이상 7.5미만, 흐림은 7.5이상의</t>
    <phoneticPr fontId="5" type="noConversion"/>
  </si>
  <si>
    <t>Source : Korea Meteorological Administration</t>
    <phoneticPr fontId="5" type="noConversion"/>
  </si>
  <si>
    <t>Source : Korea Meteorological Administration</t>
  </si>
  <si>
    <t>Source : Korea Meteorological Administration</t>
    <phoneticPr fontId="43" type="noConversion"/>
  </si>
  <si>
    <t xml:space="preserve">      2016년도 자료까지는 대구기상지청(울진기상대)자료임.</t>
    <phoneticPr fontId="43" type="noConversion"/>
  </si>
  <si>
    <t>2. 행정구역</t>
    <phoneticPr fontId="43" type="noConversion"/>
  </si>
  <si>
    <t>경상북도 봉화군
봉화읍 봉화로 1111</t>
    <phoneticPr fontId="4" type="noConversion"/>
  </si>
  <si>
    <t xml:space="preserve">읍 ·면 ·동
Eup·Myeon·Dong </t>
    <phoneticPr fontId="43" type="noConversion"/>
  </si>
  <si>
    <t>도
Province</t>
    <phoneticPr fontId="5" type="noConversion"/>
  </si>
  <si>
    <t>읍·면
Eup · Myeon</t>
    <phoneticPr fontId="5" type="noConversion"/>
  </si>
  <si>
    <t>통·리
Tong · Ri</t>
    <phoneticPr fontId="43" type="noConversion"/>
  </si>
  <si>
    <t>시 · 군 · 구
City·Country·District</t>
    <phoneticPr fontId="43" type="noConversion"/>
  </si>
  <si>
    <t>시
Cities</t>
    <phoneticPr fontId="43" type="noConversion"/>
  </si>
  <si>
    <t>자치구
Districts</t>
    <phoneticPr fontId="43" type="noConversion"/>
  </si>
  <si>
    <t>읍
Eup</t>
    <phoneticPr fontId="43" type="noConversion"/>
  </si>
  <si>
    <t>면
Myeon</t>
    <phoneticPr fontId="43" type="noConversion"/>
  </si>
  <si>
    <t>동 Dong</t>
    <phoneticPr fontId="43" type="noConversion"/>
  </si>
  <si>
    <t>행정
Admini-
strative</t>
    <phoneticPr fontId="4" type="noConversion"/>
  </si>
  <si>
    <t>법정
Legal</t>
    <phoneticPr fontId="4" type="noConversion"/>
  </si>
  <si>
    <t>답
Paddy-field</t>
    <phoneticPr fontId="5" type="noConversion"/>
  </si>
  <si>
    <t>전
Dry-paddy-field</t>
    <phoneticPr fontId="5" type="noConversion"/>
  </si>
  <si>
    <t>유원지
Recrecation site</t>
    <phoneticPr fontId="5" type="noConversion"/>
  </si>
  <si>
    <t>황사
Yellow sand</t>
    <phoneticPr fontId="5" type="noConversion"/>
  </si>
  <si>
    <t>평균최고
Mean
maximum</t>
    <phoneticPr fontId="5" type="noConversion"/>
  </si>
  <si>
    <t>평균최저
Mean
minimum</t>
    <phoneticPr fontId="5" type="noConversion"/>
  </si>
  <si>
    <t>최소
Lowest</t>
    <phoneticPr fontId="5" type="noConversion"/>
  </si>
  <si>
    <t>평균해면기압
Air pressure at mean sea level
(hPa)</t>
    <phoneticPr fontId="5" type="noConversion"/>
  </si>
  <si>
    <t>평균운량
Mean cloud
amount
(10%)</t>
    <phoneticPr fontId="5" type="noConversion"/>
  </si>
  <si>
    <t>최심신적설
Maximum new snowfall
(㎝)</t>
    <phoneticPr fontId="5" type="noConversion"/>
  </si>
  <si>
    <t>자료 : 종합민원실</t>
    <phoneticPr fontId="5" type="noConversion"/>
  </si>
  <si>
    <t>대
Building site</t>
    <phoneticPr fontId="5" type="noConversion"/>
  </si>
  <si>
    <t>연별
Year</t>
    <phoneticPr fontId="5" type="noConversion"/>
  </si>
  <si>
    <t>계
Total</t>
    <phoneticPr fontId="5" type="noConversion"/>
  </si>
  <si>
    <t>1월
January</t>
    <phoneticPr fontId="43" type="noConversion"/>
  </si>
  <si>
    <t>2월
February</t>
    <phoneticPr fontId="43" type="noConversion"/>
  </si>
  <si>
    <t>3월
March</t>
    <phoneticPr fontId="43" type="noConversion"/>
  </si>
  <si>
    <t>4월
April</t>
    <phoneticPr fontId="43" type="noConversion"/>
  </si>
  <si>
    <t>5월
May</t>
    <phoneticPr fontId="43" type="noConversion"/>
  </si>
  <si>
    <t>6월
June</t>
    <phoneticPr fontId="43" type="noConversion"/>
  </si>
  <si>
    <t>7월
July</t>
    <phoneticPr fontId="43" type="noConversion"/>
  </si>
  <si>
    <t>8월
August</t>
    <phoneticPr fontId="43" type="noConversion"/>
  </si>
  <si>
    <t>9월
September</t>
    <phoneticPr fontId="43" type="noConversion"/>
  </si>
  <si>
    <t>10월
October</t>
    <phoneticPr fontId="43" type="noConversion"/>
  </si>
  <si>
    <t>11월
November</t>
    <phoneticPr fontId="43" type="noConversion"/>
  </si>
  <si>
    <t>12월
December</t>
    <phoneticPr fontId="43" type="noConversion"/>
  </si>
  <si>
    <t xml:space="preserve"> </t>
    <phoneticPr fontId="5" type="noConversion"/>
  </si>
  <si>
    <t>경도와 위도의 극점
Extreme of longitude and latitude</t>
    <phoneticPr fontId="4" type="noConversion"/>
  </si>
  <si>
    <t>주 : 2017년도 자료까지는 안전건설과 자료임.</t>
    <phoneticPr fontId="43" type="noConversion"/>
  </si>
  <si>
    <t>1. 위치</t>
    <phoneticPr fontId="43" type="noConversion"/>
  </si>
  <si>
    <t>3. 토지 지목별 현황</t>
    <phoneticPr fontId="43" type="noConversion"/>
  </si>
  <si>
    <t>4. 일기일수</t>
    <phoneticPr fontId="43" type="noConversion"/>
  </si>
  <si>
    <t>5. 기상개황</t>
    <phoneticPr fontId="43" type="noConversion"/>
  </si>
  <si>
    <t>6. 강수량</t>
    <phoneticPr fontId="43" type="noConversion"/>
  </si>
  <si>
    <t>2. Administrative Districts of Local Governments</t>
    <phoneticPr fontId="43" type="noConversion"/>
  </si>
  <si>
    <t>4. Number of Days for Weather Conditions</t>
    <phoneticPr fontId="5" type="noConversion"/>
  </si>
  <si>
    <t>지명 
Name of place</t>
    <phoneticPr fontId="4" type="noConversion"/>
  </si>
  <si>
    <t xml:space="preserve">단위 : 일 </t>
    <phoneticPr fontId="43" type="noConversion"/>
  </si>
  <si>
    <t>동경 East longitude                  129°11´15˝</t>
    <phoneticPr fontId="4" type="noConversion"/>
  </si>
  <si>
    <t>동경 East longitude                128°38´22˝</t>
    <phoneticPr fontId="4" type="noConversion"/>
  </si>
  <si>
    <t>북위 North latitude                  36°44´39˝</t>
    <phoneticPr fontId="4" type="noConversion"/>
  </si>
  <si>
    <t>북위 North latitude                  37°05´51˝</t>
    <phoneticPr fontId="4" type="noConversion"/>
  </si>
  <si>
    <t>과수원
Orchard</t>
    <phoneticPr fontId="5" type="noConversion"/>
  </si>
  <si>
    <t>광천지
Mineral spring site</t>
    <phoneticPr fontId="5" type="noConversion"/>
  </si>
  <si>
    <t>염전
Saltern</t>
    <phoneticPr fontId="5" type="noConversion"/>
  </si>
  <si>
    <t>주차장
Parking lot</t>
    <phoneticPr fontId="5" type="noConversion"/>
  </si>
  <si>
    <t>하천
Rivers</t>
    <phoneticPr fontId="5" type="noConversion"/>
  </si>
  <si>
    <t>사적지
Historic site</t>
    <phoneticPr fontId="5" type="noConversion"/>
  </si>
  <si>
    <t>극점 
Extreme</t>
    <phoneticPr fontId="4" type="noConversion"/>
  </si>
  <si>
    <t>소재지
Location</t>
    <phoneticPr fontId="4" type="noConversion"/>
  </si>
  <si>
    <t>임야
Forestry</t>
    <phoneticPr fontId="5" type="noConversion"/>
  </si>
  <si>
    <t>자료 : 기상청 기상자료개방포털(http://data.kma.go.kr), 「기상연보」</t>
    <phoneticPr fontId="43" type="noConversion"/>
  </si>
  <si>
    <t>동서간 
East-West distance
 48km</t>
    <phoneticPr fontId="4" type="noConversion"/>
  </si>
  <si>
    <t>Source : General civil application Division</t>
  </si>
  <si>
    <t>Unit : ㎡</t>
    <phoneticPr fontId="43" type="noConversion"/>
  </si>
  <si>
    <t>Year &amp; Month</t>
    <phoneticPr fontId="5" type="noConversion"/>
  </si>
  <si>
    <t xml:space="preserve">단위 : 개별 </t>
    <phoneticPr fontId="43" type="noConversion"/>
  </si>
  <si>
    <t>Unit : item specific</t>
    <phoneticPr fontId="5" type="noConversion"/>
  </si>
  <si>
    <t xml:space="preserve">3. 토지 지목별 현황(계속)   </t>
    <phoneticPr fontId="5" type="noConversion"/>
  </si>
  <si>
    <t xml:space="preserve"> 3. Area of Land Category(Cont'd)</t>
    <phoneticPr fontId="43" type="noConversion"/>
  </si>
  <si>
    <t>동단
Eastern extremity</t>
    <phoneticPr fontId="4" type="noConversion"/>
  </si>
  <si>
    <t>서단
Western extremity</t>
    <phoneticPr fontId="4" type="noConversion"/>
  </si>
  <si>
    <t>남단
Southern extremity</t>
    <phoneticPr fontId="4" type="noConversion"/>
  </si>
  <si>
    <t>북단
Northern extremity</t>
    <phoneticPr fontId="4" type="noConversion"/>
  </si>
  <si>
    <t>군
Counties</t>
    <phoneticPr fontId="43" type="noConversion"/>
  </si>
  <si>
    <t xml:space="preserve">  봉화읍  Bonghwa</t>
    <phoneticPr fontId="5" type="noConversion"/>
  </si>
  <si>
    <t xml:space="preserve">  물야면  Mulya</t>
    <phoneticPr fontId="5" type="noConversion"/>
  </si>
  <si>
    <t xml:space="preserve">  봉성면  Bongseong</t>
    <phoneticPr fontId="5" type="noConversion"/>
  </si>
  <si>
    <t xml:space="preserve">  법전면  Beopjeon</t>
    <phoneticPr fontId="5" type="noConversion"/>
  </si>
  <si>
    <t xml:space="preserve">  춘양면  Chunyang</t>
    <phoneticPr fontId="5" type="noConversion"/>
  </si>
  <si>
    <t xml:space="preserve">  소천면  Socheon</t>
    <phoneticPr fontId="5" type="noConversion"/>
  </si>
  <si>
    <t xml:space="preserve">  석포면  Seokpo</t>
    <phoneticPr fontId="5" type="noConversion"/>
  </si>
  <si>
    <t xml:space="preserve">  재산면  Jaesan</t>
    <phoneticPr fontId="5" type="noConversion"/>
  </si>
  <si>
    <t xml:space="preserve">  명호면  Myeongho</t>
    <phoneticPr fontId="5" type="noConversion"/>
  </si>
  <si>
    <t xml:space="preserve">  상운면  Sangwun</t>
    <phoneticPr fontId="5" type="noConversion"/>
  </si>
  <si>
    <t>시·군
City·County</t>
    <phoneticPr fontId="5" type="noConversion"/>
  </si>
  <si>
    <t>면적(㎢)
Area(㎢)</t>
    <phoneticPr fontId="43" type="noConversion"/>
  </si>
  <si>
    <t>출장소
Branch office</t>
    <phoneticPr fontId="43" type="noConversion"/>
  </si>
  <si>
    <t>행정시
Admini-
strative
Cities</t>
    <phoneticPr fontId="43" type="noConversion"/>
  </si>
  <si>
    <t xml:space="preserve"> 자치구가 
아닌 구
Non-antonomous
Districts</t>
    <phoneticPr fontId="43" type="noConversion"/>
  </si>
  <si>
    <t xml:space="preserve">  봉화읍 Bonghwa</t>
    <phoneticPr fontId="43" type="noConversion"/>
  </si>
  <si>
    <t xml:space="preserve">  물야면 Mulya</t>
    <phoneticPr fontId="43" type="noConversion"/>
  </si>
  <si>
    <t xml:space="preserve">  봉성면 Bongseong</t>
    <phoneticPr fontId="43" type="noConversion"/>
  </si>
  <si>
    <t xml:space="preserve">  법전면 Beopjeon</t>
    <phoneticPr fontId="43" type="noConversion"/>
  </si>
  <si>
    <t xml:space="preserve">  춘양면 Chunyang</t>
    <phoneticPr fontId="43" type="noConversion"/>
  </si>
  <si>
    <t xml:space="preserve">  소천면 Socheon</t>
    <phoneticPr fontId="43" type="noConversion"/>
  </si>
  <si>
    <t xml:space="preserve">  석포면 Seokpo</t>
    <phoneticPr fontId="43" type="noConversion"/>
  </si>
  <si>
    <t xml:space="preserve">  재산면 Jaesan</t>
    <phoneticPr fontId="43" type="noConversion"/>
  </si>
  <si>
    <t xml:space="preserve">  명호면 Myeongho</t>
    <phoneticPr fontId="43" type="noConversion"/>
  </si>
  <si>
    <t xml:space="preserve">  상운면 Sangwun</t>
    <phoneticPr fontId="43" type="noConversion"/>
  </si>
  <si>
    <t xml:space="preserve">Source : General Affairs Division </t>
    <phoneticPr fontId="43" type="noConversion"/>
  </si>
  <si>
    <t xml:space="preserve">3. 토지 지목별 현황(계속)  </t>
    <phoneticPr fontId="43" type="noConversion"/>
  </si>
  <si>
    <t>묘지
Burial</t>
    <phoneticPr fontId="5" type="noConversion"/>
  </si>
  <si>
    <t xml:space="preserve"> 3. Area of Land Category(Cont'd)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</si>
</sst>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-* #,##0_-;\-* #,##0_-;_-* &quot;-&quot;_-;_-@_-"/>
    <numFmt numFmtId="43" formatCode="_-* #,##0.00_-;\-* #,##0.00_-;_-* &quot;-&quot;??_-;_-@_-"/>
    <numFmt numFmtId="176" formatCode="_ &quot;₩&quot;* #,##0_ ;_ &quot;₩&quot;* \-#,##0_ ;_ &quot;₩&quot;* &quot;-&quot;_ ;_ @_ "/>
    <numFmt numFmtId="177" formatCode="_ &quot;₩&quot;* #,##0.00_ ;_ &quot;₩&quot;* \-#,##0.00_ ;_ &quot;₩&quot;* &quot;-&quot;??_ ;_ @_ "/>
    <numFmt numFmtId="178" formatCode="#,##0_);[Red]\(#,##0\)"/>
    <numFmt numFmtId="179" formatCode="_ * #,##0_ ;_ * \-#,##0_ ;_ * &quot;-&quot;_ ;_ @_ "/>
    <numFmt numFmtId="180" formatCode="#,##0.0"/>
    <numFmt numFmtId="181" formatCode="0.0"/>
    <numFmt numFmtId="182" formatCode="#,##0.0_);[Red]\(#,##0.0\)"/>
    <numFmt numFmtId="183" formatCode="#,##0.0_ "/>
    <numFmt numFmtId="184" formatCode="_-* #,##0.0_-;\-* #,##0.0_-;_-* &quot;-&quot;?_-;_-@_-"/>
    <numFmt numFmtId="185" formatCode="_-* #,##0_-;\-* #,##0_-;_-* &quot;-&quot;??_-;_-@_-"/>
    <numFmt numFmtId="186" formatCode="_ * #,##0.00_ ;_ * \-#,##0.00_ ;_ * &quot;-&quot;??_ ;_ @_ "/>
    <numFmt numFmtId="187" formatCode="&quot;₩&quot;#,##0;&quot;₩&quot;&quot;₩&quot;\-#,##0"/>
    <numFmt numFmtId="188" formatCode="_ * #,##0.00_ ;_ * \-#,##0.00_ ;_ * &quot;-&quot;_ ;_ @_ "/>
    <numFmt numFmtId="189" formatCode="&quot;₩&quot;#,##0.00;&quot;₩&quot;\-#,##0.00"/>
    <numFmt numFmtId="190" formatCode="_-[$€-2]* #,##0.00_-;\-[$€-2]* #,##0.00_-;_-[$€-2]* &quot;-&quot;??_-"/>
    <numFmt numFmtId="191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2" formatCode="&quot;₩&quot;#,##0;[Red]&quot;₩&quot;&quot;₩&quot;\-#,##0"/>
    <numFmt numFmtId="193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7" formatCode="&quot;₩&quot;#,##0.00;[Red]&quot;₩&quot;\-#,##0.00"/>
    <numFmt numFmtId="198" formatCode="&quot;$&quot;#,##0_);[Red]\(&quot;$&quot;#,##0\)"/>
    <numFmt numFmtId="199" formatCode="&quot;₩&quot;#,##0;[Red]&quot;₩&quot;\-#,##0"/>
    <numFmt numFmtId="200" formatCode="&quot;$&quot;#,##0.00_);[Red]\(&quot;$&quot;#,##0.00\)"/>
    <numFmt numFmtId="201" formatCode="#,##0;[Red]&quot;-&quot;#,##0"/>
    <numFmt numFmtId="202" formatCode="#,##0.00;[Red]&quot;-&quot;#,##0.00"/>
    <numFmt numFmtId="203" formatCode="_-* #,##0_-;\!\-* #,##0_-;_-* &quot;-&quot;_-;_-@_-"/>
    <numFmt numFmtId="204" formatCode="#,##0.00_);[Red]\(#,##0.00\)"/>
    <numFmt numFmtId="205" formatCode="0.00_);[Red]\(0.00\)"/>
    <numFmt numFmtId="206" formatCode="0_ "/>
    <numFmt numFmtId="207" formatCode="#,##0_ "/>
    <numFmt numFmtId="208" formatCode="_-* #,##0.00_-;\-* #,##0.00_-;_-* &quot;-&quot;_-;_-@_-"/>
    <numFmt numFmtId="209" formatCode="0.0_ "/>
    <numFmt numFmtId="210" formatCode="0_);[Red]\(0\)"/>
    <numFmt numFmtId="211" formatCode="_-* #,##0.0000_-;\-* #,##0.0000_-;_-* &quot;-&quot;??_-;_-@_-"/>
  </numFmts>
  <fonts count="74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9"/>
      <name val="돋움"/>
      <family val="3"/>
      <charset val="129"/>
    </font>
    <font>
      <sz val="10"/>
      <name val="바탕체"/>
      <family val="1"/>
      <charset val="129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b/>
      <sz val="14"/>
      <name val="바탕"/>
      <family val="1"/>
      <charset val="129"/>
    </font>
    <font>
      <b/>
      <sz val="16"/>
      <name val="바탕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sz val="8"/>
      <name val="바탕체"/>
      <family val="1"/>
      <charset val="129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name val="바탕체"/>
      <family val="1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1"/>
      <name val="뼻뮝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MS Sans Serif"/>
      <family val="2"/>
    </font>
    <font>
      <sz val="12"/>
      <name val="Times New Roman"/>
      <family val="1"/>
    </font>
    <font>
      <b/>
      <sz val="14"/>
      <name val="굴림"/>
      <family val="3"/>
      <charset val="129"/>
    </font>
    <font>
      <b/>
      <sz val="15"/>
      <name val="굴림"/>
      <family val="3"/>
      <charset val="129"/>
    </font>
    <font>
      <b/>
      <sz val="17"/>
      <name val="굴림"/>
      <family val="3"/>
      <charset val="129"/>
    </font>
    <font>
      <b/>
      <sz val="16"/>
      <name val="돋움"/>
      <family val="3"/>
      <charset val="129"/>
    </font>
    <font>
      <sz val="17"/>
      <name val="바탕체"/>
      <family val="1"/>
      <charset val="129"/>
    </font>
    <font>
      <sz val="13"/>
      <name val="바탕체"/>
      <family val="1"/>
      <charset val="129"/>
    </font>
    <font>
      <sz val="9"/>
      <name val="돋음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12"/>
      <name val="돋움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60" fillId="0" borderId="0" applyNumberFormat="0" applyFill="0" applyBorder="0" applyAlignment="0" applyProtection="0"/>
    <xf numFmtId="0" fontId="6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7" fontId="52" fillId="0" borderId="0" applyFont="0" applyFill="0" applyBorder="0" applyAlignment="0" applyProtection="0"/>
    <xf numFmtId="197" fontId="53" fillId="0" borderId="0" applyFont="0" applyFill="0" applyBorder="0" applyAlignment="0" applyProtection="0"/>
    <xf numFmtId="176" fontId="54" fillId="0" borderId="0" applyFont="0" applyFill="0" applyBorder="0" applyAlignment="0" applyProtection="0"/>
    <xf numFmtId="197" fontId="53" fillId="0" borderId="0" applyFont="0" applyFill="0" applyBorder="0" applyAlignment="0" applyProtection="0"/>
    <xf numFmtId="176" fontId="54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55" fillId="0" borderId="0" applyFont="0" applyFill="0" applyBorder="0" applyAlignment="0" applyProtection="0"/>
    <xf numFmtId="198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55" fillId="0" borderId="0" applyFont="0" applyFill="0" applyBorder="0" applyAlignment="0" applyProtection="0"/>
    <xf numFmtId="199" fontId="52" fillId="0" borderId="0" applyFont="0" applyFill="0" applyBorder="0" applyAlignment="0" applyProtection="0"/>
    <xf numFmtId="199" fontId="53" fillId="0" borderId="0" applyFont="0" applyFill="0" applyBorder="0" applyAlignment="0" applyProtection="0"/>
    <xf numFmtId="177" fontId="54" fillId="0" borderId="0" applyFont="0" applyFill="0" applyBorder="0" applyAlignment="0" applyProtection="0"/>
    <xf numFmtId="199" fontId="53" fillId="0" borderId="0" applyFont="0" applyFill="0" applyBorder="0" applyAlignment="0" applyProtection="0"/>
    <xf numFmtId="177" fontId="54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6" fillId="0" borderId="0" applyFont="0" applyFill="0" applyBorder="0" applyAlignment="0" applyProtection="0"/>
    <xf numFmtId="200" fontId="56" fillId="0" borderId="0" applyFont="0" applyFill="0" applyBorder="0" applyAlignment="0" applyProtection="0"/>
    <xf numFmtId="200" fontId="56" fillId="0" borderId="0" applyFont="0" applyFill="0" applyBorder="0" applyAlignment="0" applyProtection="0"/>
    <xf numFmtId="20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53" fillId="0" borderId="0" applyFont="0" applyFill="0" applyBorder="0" applyAlignment="0" applyProtection="0"/>
    <xf numFmtId="179" fontId="54" fillId="0" borderId="0" applyFont="0" applyFill="0" applyBorder="0" applyAlignment="0" applyProtection="0"/>
    <xf numFmtId="201" fontId="53" fillId="0" borderId="0" applyFont="0" applyFill="0" applyBorder="0" applyAlignment="0" applyProtection="0"/>
    <xf numFmtId="179" fontId="54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55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55" fillId="0" borderId="0" applyFont="0" applyFill="0" applyBorder="0" applyAlignment="0" applyProtection="0"/>
    <xf numFmtId="202" fontId="52" fillId="0" borderId="0" applyFont="0" applyFill="0" applyBorder="0" applyAlignment="0" applyProtection="0"/>
    <xf numFmtId="202" fontId="53" fillId="0" borderId="0" applyFont="0" applyFill="0" applyBorder="0" applyAlignment="0" applyProtection="0"/>
    <xf numFmtId="186" fontId="54" fillId="0" borderId="0" applyFont="0" applyFill="0" applyBorder="0" applyAlignment="0" applyProtection="0"/>
    <xf numFmtId="202" fontId="53" fillId="0" borderId="0" applyFont="0" applyFill="0" applyBorder="0" applyAlignment="0" applyProtection="0"/>
    <xf numFmtId="186" fontId="54" fillId="0" borderId="0" applyFont="0" applyFill="0" applyBorder="0" applyAlignment="0" applyProtection="0"/>
    <xf numFmtId="40" fontId="29" fillId="0" borderId="0" applyFont="0" applyFill="0" applyBorder="0" applyAlignment="0" applyProtection="0"/>
    <xf numFmtId="40" fontId="55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55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30" fillId="0" borderId="0"/>
    <xf numFmtId="0" fontId="29" fillId="0" borderId="0"/>
    <xf numFmtId="0" fontId="52" fillId="0" borderId="0"/>
    <xf numFmtId="0" fontId="53" fillId="0" borderId="0"/>
    <xf numFmtId="0" fontId="54" fillId="0" borderId="0"/>
    <xf numFmtId="0" fontId="53" fillId="0" borderId="0"/>
    <xf numFmtId="0" fontId="55" fillId="0" borderId="0"/>
    <xf numFmtId="0" fontId="57" fillId="0" borderId="0"/>
    <xf numFmtId="0" fontId="54" fillId="0" borderId="0"/>
    <xf numFmtId="0" fontId="29" fillId="0" borderId="0"/>
    <xf numFmtId="0" fontId="55" fillId="0" borderId="0"/>
    <xf numFmtId="0" fontId="29" fillId="0" borderId="0"/>
    <xf numFmtId="0" fontId="55" fillId="0" borderId="0"/>
    <xf numFmtId="0" fontId="57" fillId="0" borderId="0"/>
    <xf numFmtId="0" fontId="54" fillId="0" borderId="0"/>
    <xf numFmtId="0" fontId="58" fillId="0" borderId="0"/>
    <xf numFmtId="0" fontId="59" fillId="0" borderId="0"/>
    <xf numFmtId="0" fontId="56" fillId="0" borderId="0"/>
    <xf numFmtId="0" fontId="56" fillId="0" borderId="0"/>
    <xf numFmtId="0" fontId="58" fillId="0" borderId="0"/>
    <xf numFmtId="0" fontId="59" fillId="0" borderId="0"/>
    <xf numFmtId="0" fontId="29" fillId="0" borderId="0"/>
    <xf numFmtId="0" fontId="55" fillId="0" borderId="0"/>
    <xf numFmtId="0" fontId="40" fillId="0" borderId="0"/>
    <xf numFmtId="179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1" fillId="0" borderId="0" applyFont="0" applyFill="0" applyBorder="0" applyAlignment="0" applyProtection="0"/>
    <xf numFmtId="2" fontId="31" fillId="0" borderId="0" applyFont="0" applyFill="0" applyBorder="0" applyAlignment="0" applyProtection="0"/>
    <xf numFmtId="38" fontId="41" fillId="16" borderId="0" applyNumberFormat="0" applyBorder="0" applyAlignment="0" applyProtection="0"/>
    <xf numFmtId="0" fontId="42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0" fontId="41" fillId="16" borderId="3" applyNumberFormat="0" applyBorder="0" applyAlignment="0" applyProtection="0"/>
    <xf numFmtId="0" fontId="34" fillId="0" borderId="4"/>
    <xf numFmtId="0" fontId="1" fillId="0" borderId="0"/>
    <xf numFmtId="0" fontId="31" fillId="0" borderId="0"/>
    <xf numFmtId="10" fontId="31" fillId="0" borderId="0" applyFont="0" applyFill="0" applyBorder="0" applyAlignment="0" applyProtection="0"/>
    <xf numFmtId="0" fontId="34" fillId="0" borderId="0"/>
    <xf numFmtId="0" fontId="31" fillId="0" borderId="5" applyNumberFormat="0" applyFont="0" applyFill="0" applyAlignment="0" applyProtection="0"/>
    <xf numFmtId="0" fontId="43" fillId="0" borderId="6">
      <alignment horizontal="left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12" fillId="21" borderId="7" applyNumberFormat="0" applyAlignment="0" applyProtection="0">
      <alignment vertical="center"/>
    </xf>
    <xf numFmtId="191" fontId="1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6" fillId="0" borderId="0">
      <protection locked="0"/>
    </xf>
    <xf numFmtId="0" fontId="36" fillId="0" borderId="0">
      <protection locked="0"/>
    </xf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" fillId="22" borderId="8" applyNumberFormat="0" applyFont="0" applyAlignment="0" applyProtection="0">
      <alignment vertical="center"/>
    </xf>
    <xf numFmtId="0" fontId="1" fillId="22" borderId="8" applyNumberFormat="0" applyFont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7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17" fillId="24" borderId="9" applyNumberFormat="0" applyAlignment="0" applyProtection="0">
      <alignment vertical="center"/>
    </xf>
    <xf numFmtId="192" fontId="31" fillId="0" borderId="0">
      <alignment vertical="center"/>
    </xf>
    <xf numFmtId="0" fontId="1" fillId="0" borderId="0" applyProtection="0"/>
    <xf numFmtId="177" fontId="1" fillId="0" borderId="0" applyFont="0" applyFill="0" applyBorder="0" applyAlignment="0" applyProtection="0"/>
    <xf numFmtId="177" fontId="1" fillId="0" borderId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1" fillId="0" borderId="0" applyProtection="0"/>
    <xf numFmtId="0" fontId="8" fillId="0" borderId="0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4" fontId="36" fillId="0" borderId="0">
      <protection locked="0"/>
    </xf>
    <xf numFmtId="193" fontId="1" fillId="0" borderId="0">
      <protection locked="0"/>
    </xf>
    <xf numFmtId="0" fontId="3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26" fillId="21" borderId="15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9" fillId="0" borderId="0">
      <alignment vertical="center"/>
    </xf>
    <xf numFmtId="194" fontId="1" fillId="0" borderId="0">
      <protection locked="0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6" fillId="0" borderId="5">
      <protection locked="0"/>
    </xf>
    <xf numFmtId="195" fontId="1" fillId="0" borderId="0">
      <protection locked="0"/>
    </xf>
    <xf numFmtId="196" fontId="1" fillId="0" borderId="0">
      <protection locked="0"/>
    </xf>
    <xf numFmtId="0" fontId="2" fillId="0" borderId="0"/>
    <xf numFmtId="41" fontId="2" fillId="0" borderId="0" applyFont="0" applyFill="0" applyBorder="0" applyAlignment="0" applyProtection="0"/>
    <xf numFmtId="0" fontId="69" fillId="0" borderId="0">
      <alignment vertical="center"/>
    </xf>
    <xf numFmtId="0" fontId="34" fillId="0" borderId="47"/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70">
    <xf numFmtId="0" fontId="0" fillId="0" borderId="0" xfId="0"/>
    <xf numFmtId="0" fontId="44" fillId="25" borderId="0" xfId="228" applyFont="1" applyFill="1"/>
    <xf numFmtId="0" fontId="31" fillId="0" borderId="0" xfId="228"/>
    <xf numFmtId="0" fontId="31" fillId="25" borderId="0" xfId="228" applyFill="1"/>
    <xf numFmtId="0" fontId="31" fillId="26" borderId="16" xfId="228" applyFill="1" applyBorder="1"/>
    <xf numFmtId="0" fontId="45" fillId="27" borderId="17" xfId="228" applyFont="1" applyFill="1" applyBorder="1" applyAlignment="1">
      <alignment horizontal="center"/>
    </xf>
    <xf numFmtId="0" fontId="46" fillId="28" borderId="18" xfId="228" applyFont="1" applyFill="1" applyBorder="1" applyAlignment="1">
      <alignment horizontal="center"/>
    </xf>
    <xf numFmtId="0" fontId="45" fillId="27" borderId="18" xfId="228" applyFont="1" applyFill="1" applyBorder="1" applyAlignment="1">
      <alignment horizontal="center"/>
    </xf>
    <xf numFmtId="0" fontId="45" fillId="27" borderId="19" xfId="228" applyFont="1" applyFill="1" applyBorder="1" applyAlignment="1">
      <alignment horizontal="center"/>
    </xf>
    <xf numFmtId="0" fontId="31" fillId="26" borderId="20" xfId="228" applyFill="1" applyBorder="1"/>
    <xf numFmtId="0" fontId="31" fillId="26" borderId="21" xfId="228" applyFill="1" applyBorder="1"/>
    <xf numFmtId="0" fontId="44" fillId="0" borderId="0" xfId="0" applyFont="1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right" vertical="center"/>
    </xf>
    <xf numFmtId="0" fontId="44" fillId="0" borderId="0" xfId="232" applyFont="1" applyAlignment="1">
      <alignment horizontal="left" vertical="center"/>
    </xf>
    <xf numFmtId="0" fontId="44" fillId="0" borderId="0" xfId="232" applyFont="1" applyAlignment="1">
      <alignment vertical="center"/>
    </xf>
    <xf numFmtId="0" fontId="3" fillId="0" borderId="0" xfId="232" applyFont="1" applyAlignment="1">
      <alignment horizontal="right" vertical="top"/>
    </xf>
    <xf numFmtId="0" fontId="7" fillId="0" borderId="0" xfId="232" applyFont="1" applyAlignment="1">
      <alignment vertical="center"/>
    </xf>
    <xf numFmtId="0" fontId="7" fillId="0" borderId="0" xfId="232" applyFont="1" applyAlignment="1">
      <alignment vertical="center" wrapText="1"/>
    </xf>
    <xf numFmtId="0" fontId="66" fillId="0" borderId="0" xfId="232" applyFont="1" applyAlignment="1">
      <alignment vertical="center"/>
    </xf>
    <xf numFmtId="0" fontId="48" fillId="0" borderId="0" xfId="232" applyFont="1" applyAlignment="1">
      <alignment horizontal="center" vertical="center" wrapText="1"/>
    </xf>
    <xf numFmtId="0" fontId="67" fillId="0" borderId="0" xfId="232" applyFont="1" applyAlignment="1">
      <alignment vertical="center"/>
    </xf>
    <xf numFmtId="0" fontId="3" fillId="0" borderId="0" xfId="232" applyFont="1" applyBorder="1" applyAlignment="1">
      <alignment horizontal="left" vertical="center"/>
    </xf>
    <xf numFmtId="0" fontId="3" fillId="0" borderId="0" xfId="232" applyFont="1" applyBorder="1" applyAlignment="1">
      <alignment vertical="center"/>
    </xf>
    <xf numFmtId="0" fontId="47" fillId="0" borderId="0" xfId="232" applyFont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Border="1" applyAlignment="1" applyProtection="1">
      <alignment horizontal="left" vertical="center"/>
      <protection locked="0"/>
    </xf>
    <xf numFmtId="41" fontId="3" fillId="0" borderId="0" xfId="187" quotePrefix="1" applyNumberFormat="1" applyFont="1" applyFill="1" applyAlignment="1" applyProtection="1">
      <alignment horizontal="right" vertical="center"/>
      <protection locked="0"/>
    </xf>
    <xf numFmtId="178" fontId="3" fillId="0" borderId="4" xfId="0" applyNumberFormat="1" applyFont="1" applyFill="1" applyBorder="1" applyAlignment="1" applyProtection="1">
      <alignment horizontal="left" vertical="center"/>
      <protection locked="0"/>
    </xf>
    <xf numFmtId="204" fontId="3" fillId="0" borderId="0" xfId="0" applyNumberFormat="1" applyFont="1" applyFill="1" applyAlignment="1" applyProtection="1">
      <alignment horizontal="center" vertical="center"/>
      <protection locked="0"/>
    </xf>
    <xf numFmtId="204" fontId="3" fillId="0" borderId="0" xfId="0" applyNumberFormat="1" applyFont="1" applyFill="1" applyBorder="1" applyAlignment="1" applyProtection="1">
      <alignment horizontal="center" vertical="center"/>
      <protection locked="0"/>
    </xf>
    <xf numFmtId="185" fontId="3" fillId="0" borderId="0" xfId="0" applyNumberFormat="1" applyFont="1" applyFill="1" applyAlignment="1" applyProtection="1">
      <alignment horizontal="left" vertical="top"/>
      <protection locked="0"/>
    </xf>
    <xf numFmtId="185" fontId="3" fillId="0" borderId="0" xfId="0" applyNumberFormat="1" applyFont="1" applyFill="1" applyAlignment="1" applyProtection="1">
      <alignment horizontal="center" vertical="top"/>
      <protection locked="0"/>
    </xf>
    <xf numFmtId="185" fontId="3" fillId="0" borderId="0" xfId="0" applyNumberFormat="1" applyFont="1" applyFill="1" applyAlignment="1" applyProtection="1">
      <alignment horizontal="center" vertical="center"/>
      <protection locked="0"/>
    </xf>
    <xf numFmtId="185" fontId="3" fillId="0" borderId="0" xfId="0" applyNumberFormat="1" applyFont="1" applyFill="1" applyBorder="1" applyAlignment="1" applyProtection="1">
      <alignment horizontal="left" vertical="top"/>
      <protection locked="0"/>
    </xf>
    <xf numFmtId="185" fontId="3" fillId="0" borderId="0" xfId="0" applyNumberFormat="1" applyFont="1" applyFill="1" applyBorder="1" applyAlignment="1" applyProtection="1">
      <alignment horizontal="center" vertical="top"/>
      <protection locked="0"/>
    </xf>
    <xf numFmtId="185" fontId="3" fillId="0" borderId="0" xfId="0" applyNumberFormat="1" applyFont="1" applyFill="1" applyBorder="1" applyAlignment="1" applyProtection="1">
      <alignment horizontal="center" vertical="center"/>
      <protection locked="0"/>
    </xf>
    <xf numFmtId="43" fontId="3" fillId="0" borderId="0" xfId="0" applyNumberFormat="1" applyFont="1" applyFill="1" applyBorder="1" applyAlignment="1" applyProtection="1">
      <alignment horizontal="center" vertical="center"/>
      <protection locked="0"/>
    </xf>
    <xf numFmtId="43" fontId="48" fillId="0" borderId="0" xfId="187" applyNumberFormat="1" applyFont="1" applyFill="1" applyBorder="1" applyAlignment="1" applyProtection="1">
      <alignment horizontal="center" vertical="center"/>
      <protection locked="0"/>
    </xf>
    <xf numFmtId="43" fontId="48" fillId="0" borderId="0" xfId="187" applyNumberFormat="1" applyFont="1" applyFill="1" applyBorder="1" applyAlignment="1" applyProtection="1">
      <alignment horizontal="center" vertical="top"/>
      <protection locked="0"/>
    </xf>
    <xf numFmtId="185" fontId="3" fillId="0" borderId="0" xfId="187" applyNumberFormat="1" applyFont="1" applyFill="1" applyBorder="1" applyAlignment="1" applyProtection="1">
      <alignment horizontal="left" vertical="center"/>
      <protection locked="0"/>
    </xf>
    <xf numFmtId="185" fontId="3" fillId="0" borderId="0" xfId="187" applyNumberFormat="1" applyFont="1" applyFill="1" applyBorder="1" applyAlignment="1" applyProtection="1">
      <alignment horizontal="center" vertical="center"/>
      <protection locked="0"/>
    </xf>
    <xf numFmtId="43" fontId="3" fillId="0" borderId="0" xfId="187" applyNumberFormat="1" applyFont="1" applyFill="1" applyBorder="1" applyAlignment="1" applyProtection="1">
      <alignment horizontal="center" vertical="center"/>
      <protection locked="0"/>
    </xf>
    <xf numFmtId="185" fontId="3" fillId="0" borderId="0" xfId="187" applyNumberFormat="1" applyFont="1" applyFill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43" fontId="2" fillId="0" borderId="0" xfId="0" applyNumberFormat="1" applyFont="1" applyFill="1" applyBorder="1" applyAlignment="1" applyProtection="1">
      <alignment horizontal="center" vertical="center"/>
      <protection locked="0"/>
    </xf>
    <xf numFmtId="43" fontId="49" fillId="0" borderId="0" xfId="0" applyNumberFormat="1" applyFont="1" applyFill="1" applyBorder="1" applyAlignment="1" applyProtection="1">
      <alignment horizontal="center" vertical="center"/>
      <protection locked="0"/>
    </xf>
    <xf numFmtId="185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64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182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5" fontId="3" fillId="0" borderId="0" xfId="0" applyNumberFormat="1" applyFont="1" applyFill="1" applyAlignment="1" applyProtection="1">
      <alignment horizontal="right" vertical="top"/>
      <protection locked="0"/>
    </xf>
    <xf numFmtId="41" fontId="3" fillId="0" borderId="0" xfId="187" applyNumberFormat="1" applyFont="1" applyFill="1" applyAlignment="1" applyProtection="1">
      <alignment vertical="center"/>
      <protection locked="0"/>
    </xf>
    <xf numFmtId="0" fontId="7" fillId="0" borderId="0" xfId="232" applyFont="1" applyAlignment="1">
      <alignment vertical="top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0" fontId="3" fillId="0" borderId="0" xfId="187" applyNumberFormat="1" applyFont="1" applyFill="1" applyBorder="1" applyAlignment="1" applyProtection="1">
      <alignment vertical="center"/>
    </xf>
    <xf numFmtId="0" fontId="4" fillId="0" borderId="24" xfId="0" applyFont="1" applyFill="1" applyBorder="1" applyAlignment="1"/>
    <xf numFmtId="0" fontId="4" fillId="0" borderId="2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83" fontId="3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>
      <alignment horizontal="left"/>
    </xf>
    <xf numFmtId="181" fontId="4" fillId="0" borderId="0" xfId="0" applyNumberFormat="1" applyFont="1" applyFill="1" applyBorder="1" applyAlignment="1">
      <alignment horizontal="center"/>
    </xf>
    <xf numFmtId="18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62" fillId="0" borderId="0" xfId="0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83" fontId="3" fillId="0" borderId="0" xfId="0" quotePrefix="1" applyNumberFormat="1" applyFont="1" applyFill="1" applyBorder="1" applyAlignment="1">
      <alignment horizontal="center" vertical="center"/>
    </xf>
    <xf numFmtId="0" fontId="3" fillId="0" borderId="50" xfId="0" applyNumberFormat="1" applyFont="1" applyFill="1" applyBorder="1" applyAlignment="1" applyProtection="1">
      <alignment horizontal="center" vertical="center" wrapText="1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</xf>
    <xf numFmtId="41" fontId="6" fillId="0" borderId="0" xfId="187" applyNumberFormat="1" applyFont="1" applyFill="1" applyBorder="1" applyAlignment="1" applyProtection="1">
      <alignment horizontal="right" vertical="center"/>
      <protection locked="0"/>
    </xf>
    <xf numFmtId="41" fontId="3" fillId="0" borderId="0" xfId="187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187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205" fontId="3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3" fillId="0" borderId="0" xfId="0" quotePrefix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187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206" fontId="6" fillId="0" borderId="0" xfId="187" applyNumberFormat="1" applyFont="1" applyFill="1" applyBorder="1" applyAlignment="1" applyProtection="1">
      <alignment vertical="center"/>
      <protection locked="0"/>
    </xf>
    <xf numFmtId="0" fontId="3" fillId="0" borderId="0" xfId="187" applyFont="1" applyFill="1" applyBorder="1" applyAlignment="1" applyProtection="1">
      <alignment vertical="center"/>
      <protection locked="0"/>
    </xf>
    <xf numFmtId="183" fontId="44" fillId="0" borderId="0" xfId="0" applyNumberFormat="1" applyFont="1" applyFill="1" applyBorder="1" applyAlignment="1">
      <alignment horizontal="center" vertical="center"/>
    </xf>
    <xf numFmtId="183" fontId="50" fillId="0" borderId="0" xfId="0" applyNumberFormat="1" applyFont="1" applyFill="1" applyBorder="1" applyAlignment="1">
      <alignment horizontal="center" vertical="center"/>
    </xf>
    <xf numFmtId="207" fontId="3" fillId="0" borderId="0" xfId="0" applyNumberFormat="1" applyFont="1" applyFill="1" applyBorder="1" applyAlignment="1">
      <alignment horizontal="right" vertical="center"/>
    </xf>
    <xf numFmtId="184" fontId="3" fillId="0" borderId="0" xfId="0" quotePrefix="1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horizontal="center" vertical="center"/>
    </xf>
    <xf numFmtId="183" fontId="3" fillId="0" borderId="4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0" fontId="3" fillId="29" borderId="0" xfId="0" applyNumberFormat="1" applyFont="1" applyFill="1" applyAlignment="1" applyProtection="1">
      <alignment horizontal="right" vertical="center"/>
    </xf>
    <xf numFmtId="0" fontId="70" fillId="0" borderId="38" xfId="187" applyFont="1" applyFill="1" applyBorder="1" applyAlignment="1" applyProtection="1">
      <alignment horizontal="center" vertical="center" wrapText="1"/>
      <protection locked="0"/>
    </xf>
    <xf numFmtId="0" fontId="64" fillId="0" borderId="0" xfId="187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/>
    </xf>
    <xf numFmtId="18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182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204" fontId="0" fillId="0" borderId="0" xfId="0" applyNumberFormat="1" applyFont="1" applyFill="1" applyAlignment="1" applyProtection="1">
      <alignment horizontal="center" vertical="center"/>
      <protection locked="0"/>
    </xf>
    <xf numFmtId="205" fontId="0" fillId="0" borderId="0" xfId="0" applyNumberFormat="1" applyFont="1" applyFill="1" applyAlignment="1" applyProtection="1">
      <alignment horizontal="center" vertical="center"/>
      <protection locked="0"/>
    </xf>
    <xf numFmtId="18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182" fontId="0" fillId="0" borderId="0" xfId="0" applyNumberFormat="1" applyFont="1" applyFill="1" applyBorder="1" applyAlignment="1">
      <alignment horizontal="center" vertical="top"/>
    </xf>
    <xf numFmtId="184" fontId="0" fillId="0" borderId="0" xfId="0" applyNumberFormat="1" applyFont="1" applyFill="1" applyBorder="1" applyAlignment="1">
      <alignment horizontal="center" vertical="top"/>
    </xf>
    <xf numFmtId="182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left"/>
    </xf>
    <xf numFmtId="0" fontId="4" fillId="0" borderId="24" xfId="0" applyNumberFormat="1" applyFont="1" applyFill="1" applyBorder="1" applyAlignment="1"/>
    <xf numFmtId="41" fontId="3" fillId="0" borderId="47" xfId="0" applyNumberFormat="1" applyFont="1" applyFill="1" applyBorder="1" applyAlignment="1" applyProtection="1">
      <alignment horizontal="right" vertical="center"/>
      <protection locked="0"/>
    </xf>
    <xf numFmtId="208" fontId="3" fillId="0" borderId="0" xfId="0" applyNumberFormat="1" applyFont="1" applyFill="1" applyBorder="1" applyAlignment="1" applyProtection="1">
      <alignment horizontal="right" vertical="center"/>
    </xf>
    <xf numFmtId="208" fontId="3" fillId="0" borderId="47" xfId="0" applyNumberFormat="1" applyFont="1" applyFill="1" applyBorder="1" applyAlignment="1" applyProtection="1">
      <alignment horizontal="right" vertical="center"/>
    </xf>
    <xf numFmtId="41" fontId="3" fillId="0" borderId="47" xfId="0" applyNumberFormat="1" applyFont="1" applyFill="1" applyBorder="1" applyAlignment="1" applyProtection="1">
      <alignment horizontal="right" vertical="center"/>
    </xf>
    <xf numFmtId="41" fontId="3" fillId="0" borderId="0" xfId="187" quotePrefix="1" applyNumberFormat="1" applyFont="1" applyFill="1" applyBorder="1" applyAlignment="1" applyProtection="1">
      <alignment horizontal="right" vertical="center"/>
      <protection locked="0"/>
    </xf>
    <xf numFmtId="41" fontId="3" fillId="0" borderId="47" xfId="187" quotePrefix="1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8" fillId="0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41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0" xfId="226" applyNumberFormat="1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178" fontId="3" fillId="0" borderId="0" xfId="226" applyNumberFormat="1" applyFont="1" applyFill="1" applyBorder="1" applyAlignment="1" applyProtection="1">
      <alignment horizontal="left" vertical="center"/>
      <protection locked="0"/>
    </xf>
    <xf numFmtId="178" fontId="3" fillId="0" borderId="47" xfId="226" applyNumberFormat="1" applyFont="1" applyFill="1" applyBorder="1" applyAlignment="1" applyProtection="1">
      <alignment horizontal="center" vertical="center"/>
      <protection locked="0"/>
    </xf>
    <xf numFmtId="178" fontId="3" fillId="0" borderId="47" xfId="0" applyNumberFormat="1" applyFont="1" applyFill="1" applyBorder="1" applyAlignment="1" applyProtection="1">
      <alignment horizontal="left" vertical="center" indent="1" shrinkToFit="1"/>
      <protection locked="0"/>
    </xf>
    <xf numFmtId="178" fontId="3" fillId="0" borderId="47" xfId="226" applyNumberFormat="1" applyFont="1" applyFill="1" applyBorder="1" applyAlignment="1" applyProtection="1">
      <alignment horizontal="left" vertical="center"/>
      <protection locked="0"/>
    </xf>
    <xf numFmtId="183" fontId="6" fillId="0" borderId="0" xfId="0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Alignment="1" applyProtection="1">
      <alignment horizontal="right" vertical="center"/>
    </xf>
    <xf numFmtId="210" fontId="3" fillId="0" borderId="0" xfId="187" applyNumberFormat="1" applyFont="1" applyAlignment="1">
      <alignment vertical="center"/>
    </xf>
    <xf numFmtId="41" fontId="3" fillId="0" borderId="0" xfId="187" applyNumberFormat="1" applyFont="1" applyAlignment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3" fillId="0" borderId="0" xfId="0" quotePrefix="1" applyFont="1" applyFill="1" applyBorder="1" applyAlignment="1">
      <alignment horizontal="center" vertical="center"/>
    </xf>
    <xf numFmtId="0" fontId="6" fillId="0" borderId="47" xfId="0" quotePrefix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0" xfId="187" applyNumberFormat="1" applyFont="1"/>
    <xf numFmtId="0" fontId="0" fillId="0" borderId="0" xfId="0" applyNumberFormat="1"/>
    <xf numFmtId="49" fontId="7" fillId="16" borderId="0" xfId="0" applyNumberFormat="1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49" fontId="0" fillId="16" borderId="0" xfId="0" applyNumberForma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49" fontId="73" fillId="16" borderId="0" xfId="0" applyNumberFormat="1" applyFont="1" applyFill="1" applyBorder="1" applyAlignment="1">
      <alignment horizontal="left" vertical="center"/>
    </xf>
    <xf numFmtId="41" fontId="3" fillId="0" borderId="0" xfId="222" applyNumberFormat="1" applyFont="1" applyFill="1" applyBorder="1" applyAlignment="1" applyProtection="1">
      <alignment horizontal="right" vertical="center"/>
      <protection locked="0"/>
    </xf>
    <xf numFmtId="41" fontId="3" fillId="0" borderId="47" xfId="222" applyNumberFormat="1" applyFont="1" applyFill="1" applyBorder="1" applyAlignment="1" applyProtection="1">
      <alignment horizontal="right" vertical="center"/>
      <protection locked="0"/>
    </xf>
    <xf numFmtId="183" fontId="3" fillId="0" borderId="0" xfId="233" applyNumberFormat="1" applyFont="1" applyFill="1" applyBorder="1" applyAlignment="1" applyProtection="1">
      <alignment horizontal="right" vertical="center"/>
      <protection locked="0" hidden="1"/>
    </xf>
    <xf numFmtId="41" fontId="68" fillId="0" borderId="0" xfId="233" applyNumberFormat="1" applyFont="1" applyFill="1" applyBorder="1" applyAlignment="1" applyProtection="1">
      <alignment horizontal="right" vertical="center"/>
      <protection locked="0" hidden="1"/>
    </xf>
    <xf numFmtId="209" fontId="3" fillId="0" borderId="0" xfId="0" applyNumberFormat="1" applyFont="1" applyFill="1" applyAlignment="1">
      <alignment horizontal="right" vertical="center"/>
    </xf>
    <xf numFmtId="183" fontId="3" fillId="0" borderId="47" xfId="233" applyNumberFormat="1" applyFont="1" applyFill="1" applyBorder="1" applyAlignment="1" applyProtection="1">
      <alignment horizontal="right" vertical="center"/>
      <protection locked="0" hidden="1"/>
    </xf>
    <xf numFmtId="41" fontId="68" fillId="0" borderId="47" xfId="233" applyNumberFormat="1" applyFont="1" applyFill="1" applyBorder="1" applyAlignment="1" applyProtection="1">
      <alignment horizontal="right" vertical="center"/>
      <protection locked="0" hidden="1"/>
    </xf>
    <xf numFmtId="184" fontId="3" fillId="0" borderId="0" xfId="227" applyNumberFormat="1" applyFont="1" applyFill="1" applyBorder="1" applyAlignment="1">
      <alignment horizontal="right" vertical="center"/>
    </xf>
    <xf numFmtId="184" fontId="3" fillId="0" borderId="0" xfId="187" applyNumberFormat="1" applyFont="1" applyAlignment="1">
      <alignment horizontal="right" vertical="center"/>
    </xf>
    <xf numFmtId="43" fontId="71" fillId="0" borderId="0" xfId="234" applyNumberFormat="1" applyFont="1" applyFill="1" applyProtection="1">
      <alignment vertical="center"/>
      <protection locked="0"/>
    </xf>
    <xf numFmtId="43" fontId="71" fillId="0" borderId="47" xfId="234" applyNumberFormat="1" applyFont="1" applyFill="1" applyBorder="1" applyProtection="1">
      <alignment vertical="center"/>
      <protection locked="0"/>
    </xf>
    <xf numFmtId="43" fontId="71" fillId="0" borderId="0" xfId="234" applyNumberFormat="1" applyFont="1" applyFill="1" applyBorder="1" applyProtection="1">
      <alignment vertical="center"/>
      <protection locked="0"/>
    </xf>
    <xf numFmtId="184" fontId="3" fillId="0" borderId="0" xfId="0" applyNumberFormat="1" applyFont="1" applyFill="1" applyBorder="1" applyAlignment="1" applyProtection="1">
      <alignment horizontal="right" vertical="center"/>
    </xf>
    <xf numFmtId="184" fontId="6" fillId="0" borderId="0" xfId="0" applyNumberFormat="1" applyFont="1" applyFill="1" applyBorder="1" applyAlignment="1" applyProtection="1">
      <alignment horizontal="right" vertical="center"/>
    </xf>
    <xf numFmtId="184" fontId="3" fillId="0" borderId="0" xfId="0" applyNumberFormat="1" applyFont="1" applyFill="1" applyAlignment="1" applyProtection="1">
      <alignment horizontal="right" vertical="center"/>
    </xf>
    <xf numFmtId="184" fontId="6" fillId="0" borderId="0" xfId="0" applyNumberFormat="1" applyFont="1" applyFill="1" applyAlignment="1" applyProtection="1">
      <alignment horizontal="right" vertical="center"/>
    </xf>
    <xf numFmtId="184" fontId="3" fillId="0" borderId="0" xfId="0" applyNumberFormat="1" applyFont="1" applyFill="1" applyBorder="1" applyAlignment="1">
      <alignment vertical="center"/>
    </xf>
    <xf numFmtId="184" fontId="3" fillId="0" borderId="47" xfId="0" applyNumberFormat="1" applyFont="1" applyFill="1" applyBorder="1" applyAlignment="1">
      <alignment vertical="center"/>
    </xf>
    <xf numFmtId="184" fontId="3" fillId="0" borderId="0" xfId="0" applyNumberFormat="1" applyFont="1" applyFill="1" applyAlignment="1">
      <alignment horizontal="right" vertical="center"/>
    </xf>
    <xf numFmtId="184" fontId="3" fillId="0" borderId="0" xfId="233" applyNumberFormat="1" applyFont="1" applyFill="1" applyBorder="1" applyAlignment="1" applyProtection="1">
      <alignment horizontal="right" vertical="center"/>
      <protection locked="0" hidden="1"/>
    </xf>
    <xf numFmtId="184" fontId="3" fillId="0" borderId="47" xfId="233" applyNumberFormat="1" applyFont="1" applyFill="1" applyBorder="1" applyAlignment="1" applyProtection="1">
      <alignment horizontal="right" vertical="center"/>
      <protection locked="0" hidden="1"/>
    </xf>
    <xf numFmtId="41" fontId="71" fillId="0" borderId="0" xfId="0" applyNumberFormat="1" applyFont="1" applyFill="1" applyBorder="1" applyAlignment="1" applyProtection="1">
      <alignment horizontal="right" vertical="center"/>
      <protection locked="0"/>
    </xf>
    <xf numFmtId="41" fontId="71" fillId="0" borderId="47" xfId="0" applyNumberFormat="1" applyFont="1" applyFill="1" applyBorder="1" applyAlignment="1" applyProtection="1">
      <alignment horizontal="right" vertical="center"/>
      <protection locked="0"/>
    </xf>
    <xf numFmtId="41" fontId="72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87" applyNumberFormat="1" applyFont="1" applyAlignment="1">
      <alignment horizontal="right" vertical="center"/>
    </xf>
    <xf numFmtId="0" fontId="0" fillId="0" borderId="0" xfId="0" applyFont="1" applyFill="1" applyBorder="1" applyAlignment="1" applyProtection="1">
      <alignment vertical="top"/>
      <protection locked="0"/>
    </xf>
    <xf numFmtId="41" fontId="3" fillId="0" borderId="51" xfId="0" applyNumberFormat="1" applyFont="1" applyFill="1" applyBorder="1" applyAlignment="1" applyProtection="1">
      <alignment horizontal="right" vertical="center"/>
      <protection locked="0"/>
    </xf>
    <xf numFmtId="41" fontId="71" fillId="0" borderId="0" xfId="234" applyNumberFormat="1" applyFont="1" applyFill="1" applyProtection="1">
      <alignment vertical="center"/>
      <protection locked="0"/>
    </xf>
    <xf numFmtId="41" fontId="71" fillId="0" borderId="47" xfId="234" applyNumberFormat="1" applyFont="1" applyFill="1" applyBorder="1" applyProtection="1">
      <alignment vertical="center"/>
      <protection locked="0"/>
    </xf>
    <xf numFmtId="41" fontId="71" fillId="0" borderId="0" xfId="234" applyNumberFormat="1" applyFont="1" applyFill="1" applyBorder="1" applyProtection="1">
      <alignment vertical="center"/>
      <protection locked="0"/>
    </xf>
    <xf numFmtId="0" fontId="3" fillId="0" borderId="48" xfId="0" applyNumberFormat="1" applyFont="1" applyFill="1" applyBorder="1" applyAlignment="1" applyProtection="1">
      <alignment horizontal="center" vertical="center" wrapText="1"/>
    </xf>
    <xf numFmtId="183" fontId="3" fillId="0" borderId="0" xfId="187" applyNumberFormat="1" applyFont="1" applyFill="1" applyBorder="1" applyAlignment="1">
      <alignment horizontal="right" vertical="center"/>
    </xf>
    <xf numFmtId="209" fontId="3" fillId="0" borderId="0" xfId="187" applyNumberFormat="1" applyFont="1" applyFill="1" applyBorder="1" applyAlignment="1">
      <alignment horizontal="right" vertical="center"/>
    </xf>
    <xf numFmtId="209" fontId="3" fillId="0" borderId="47" xfId="187" applyNumberFormat="1" applyFont="1" applyFill="1" applyBorder="1" applyAlignment="1">
      <alignment horizontal="right" vertical="center"/>
    </xf>
    <xf numFmtId="184" fontId="6" fillId="0" borderId="47" xfId="0" applyNumberFormat="1" applyFont="1" applyFill="1" applyBorder="1" applyAlignment="1">
      <alignment horizontal="right" vertical="center"/>
    </xf>
    <xf numFmtId="184" fontId="6" fillId="0" borderId="47" xfId="227" applyNumberFormat="1" applyFont="1" applyFill="1" applyBorder="1" applyAlignment="1">
      <alignment horizontal="right" vertical="center"/>
    </xf>
    <xf numFmtId="0" fontId="3" fillId="0" borderId="0" xfId="187" applyNumberFormat="1" applyFont="1" applyFill="1" applyBorder="1" applyAlignment="1" applyProtection="1">
      <alignment horizontal="left" vertical="center"/>
      <protection locked="0"/>
    </xf>
    <xf numFmtId="0" fontId="3" fillId="0" borderId="0" xfId="187" applyNumberFormat="1" applyFont="1" applyFill="1" applyBorder="1" applyAlignment="1" applyProtection="1">
      <alignment horizontal="right" vertical="center"/>
      <protection locked="0"/>
    </xf>
    <xf numFmtId="0" fontId="3" fillId="0" borderId="24" xfId="232" applyFont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NumberFormat="1" applyFont="1" applyFill="1" applyAlignment="1" applyProtection="1">
      <alignment horizontal="center" vertical="top"/>
      <protection locked="0"/>
    </xf>
    <xf numFmtId="0" fontId="3" fillId="0" borderId="0" xfId="0" applyNumberFormat="1" applyFont="1" applyFill="1" applyAlignment="1" applyProtection="1">
      <alignment horizontal="right" vertical="top"/>
      <protection locked="0"/>
    </xf>
    <xf numFmtId="0" fontId="3" fillId="0" borderId="24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187" quotePrefix="1" applyNumberFormat="1" applyFont="1" applyFill="1" applyAlignment="1" applyProtection="1">
      <alignment horizontal="right" vertical="center"/>
      <protection locked="0"/>
    </xf>
    <xf numFmtId="0" fontId="3" fillId="0" borderId="0" xfId="0" quotePrefix="1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left"/>
      <protection hidden="1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quotePrefix="1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7" fillId="0" borderId="24" xfId="0" applyFont="1" applyBorder="1" applyAlignment="1">
      <alignment vertical="center" wrapText="1"/>
    </xf>
    <xf numFmtId="0" fontId="3" fillId="0" borderId="0" xfId="232" applyFont="1" applyBorder="1" applyAlignment="1">
      <alignment horizontal="right" vertical="center"/>
    </xf>
    <xf numFmtId="0" fontId="3" fillId="0" borderId="0" xfId="232" applyFont="1" applyBorder="1" applyAlignment="1">
      <alignment horizontal="center" vertical="center" wrapText="1"/>
    </xf>
    <xf numFmtId="0" fontId="3" fillId="0" borderId="0" xfId="232" applyFont="1" applyBorder="1" applyAlignment="1">
      <alignment horizontal="center" vertical="center"/>
    </xf>
    <xf numFmtId="0" fontId="3" fillId="0" borderId="28" xfId="232" applyFont="1" applyBorder="1" applyAlignment="1">
      <alignment horizontal="center" vertical="center" wrapText="1"/>
    </xf>
    <xf numFmtId="0" fontId="3" fillId="0" borderId="27" xfId="232" applyFont="1" applyBorder="1" applyAlignment="1">
      <alignment horizontal="center" vertical="center" wrapText="1"/>
    </xf>
    <xf numFmtId="0" fontId="67" fillId="0" borderId="0" xfId="232" applyFont="1" applyBorder="1" applyAlignment="1">
      <alignment vertical="center"/>
    </xf>
    <xf numFmtId="0" fontId="3" fillId="0" borderId="51" xfId="232" applyFont="1" applyBorder="1" applyAlignment="1">
      <alignment horizontal="center" vertical="center" wrapText="1"/>
    </xf>
    <xf numFmtId="0" fontId="3" fillId="0" borderId="51" xfId="232" applyFont="1" applyBorder="1" applyAlignment="1">
      <alignment horizontal="center" vertical="center"/>
    </xf>
    <xf numFmtId="0" fontId="3" fillId="0" borderId="47" xfId="232" applyFont="1" applyBorder="1" applyAlignment="1">
      <alignment horizontal="center" vertical="center" wrapText="1"/>
    </xf>
    <xf numFmtId="0" fontId="3" fillId="0" borderId="47" xfId="232" applyFont="1" applyBorder="1" applyAlignment="1">
      <alignment horizontal="center" vertical="center"/>
    </xf>
    <xf numFmtId="41" fontId="3" fillId="0" borderId="0" xfId="187" applyNumberFormat="1" applyFont="1" applyAlignment="1" applyProtection="1">
      <alignment horizontal="right" vertical="center"/>
      <protection locked="0"/>
    </xf>
    <xf numFmtId="208" fontId="71" fillId="0" borderId="0" xfId="234" applyNumberFormat="1" applyFont="1" applyFill="1" applyBorder="1" applyProtection="1">
      <alignment vertical="center"/>
      <protection locked="0"/>
    </xf>
    <xf numFmtId="211" fontId="3" fillId="0" borderId="0" xfId="0" applyNumberFormat="1" applyFont="1" applyFill="1" applyBorder="1" applyAlignment="1" applyProtection="1">
      <alignment horizontal="center" vertical="center"/>
      <protection locked="0"/>
    </xf>
    <xf numFmtId="208" fontId="71" fillId="0" borderId="0" xfId="234" applyNumberFormat="1" applyFont="1" applyFill="1" applyProtection="1">
      <alignment vertical="center"/>
      <protection locked="0"/>
    </xf>
    <xf numFmtId="208" fontId="71" fillId="0" borderId="47" xfId="234" applyNumberFormat="1" applyFont="1" applyFill="1" applyBorder="1" applyProtection="1">
      <alignment vertical="center"/>
      <protection locked="0"/>
    </xf>
    <xf numFmtId="43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3" fontId="3" fillId="0" borderId="47" xfId="0" applyNumberFormat="1" applyFont="1" applyFill="1" applyBorder="1" applyAlignment="1" applyProtection="1">
      <alignment horizontal="center" vertical="center"/>
      <protection locked="0"/>
    </xf>
    <xf numFmtId="0" fontId="3" fillId="0" borderId="51" xfId="232" applyFont="1" applyBorder="1" applyAlignment="1">
      <alignment horizontal="center" vertical="center" wrapText="1"/>
    </xf>
    <xf numFmtId="0" fontId="3" fillId="0" borderId="0" xfId="232" applyFont="1" applyBorder="1" applyAlignment="1">
      <alignment horizontal="center" vertical="center"/>
    </xf>
    <xf numFmtId="0" fontId="3" fillId="0" borderId="0" xfId="232" applyFont="1" applyBorder="1" applyAlignment="1">
      <alignment horizontal="center" vertical="center" wrapText="1"/>
    </xf>
    <xf numFmtId="0" fontId="3" fillId="0" borderId="47" xfId="232" applyFont="1" applyBorder="1" applyAlignment="1">
      <alignment horizontal="center" vertical="center"/>
    </xf>
    <xf numFmtId="0" fontId="3" fillId="0" borderId="47" xfId="232" applyFont="1" applyBorder="1" applyAlignment="1">
      <alignment horizontal="center" vertical="center" wrapText="1"/>
    </xf>
    <xf numFmtId="0" fontId="65" fillId="0" borderId="0" xfId="232" applyFont="1" applyAlignment="1">
      <alignment horizontal="center" vertical="center" wrapText="1"/>
    </xf>
    <xf numFmtId="0" fontId="48" fillId="0" borderId="0" xfId="232" applyFont="1" applyAlignment="1">
      <alignment horizontal="center" vertical="center" wrapText="1"/>
    </xf>
    <xf numFmtId="0" fontId="3" fillId="0" borderId="48" xfId="232" applyFont="1" applyBorder="1" applyAlignment="1">
      <alignment horizontal="center" vertical="center" wrapText="1"/>
    </xf>
    <xf numFmtId="0" fontId="3" fillId="0" borderId="55" xfId="232" applyFont="1" applyBorder="1" applyAlignment="1">
      <alignment horizontal="center" vertical="center"/>
    </xf>
    <xf numFmtId="0" fontId="3" fillId="0" borderId="53" xfId="232" applyFont="1" applyBorder="1" applyAlignment="1">
      <alignment horizontal="center" vertical="center" wrapText="1"/>
    </xf>
    <xf numFmtId="0" fontId="3" fillId="0" borderId="54" xfId="232" applyFont="1" applyBorder="1" applyAlignment="1">
      <alignment horizontal="center" vertical="center"/>
    </xf>
    <xf numFmtId="0" fontId="3" fillId="0" borderId="52" xfId="232" applyFont="1" applyBorder="1" applyAlignment="1">
      <alignment horizontal="center" vertical="center" wrapText="1"/>
    </xf>
    <xf numFmtId="0" fontId="3" fillId="0" borderId="2" xfId="232" applyFont="1" applyBorder="1" applyAlignment="1">
      <alignment horizontal="center" vertical="center"/>
    </xf>
    <xf numFmtId="0" fontId="48" fillId="0" borderId="0" xfId="187" applyFont="1" applyFill="1" applyBorder="1" applyAlignment="1" applyProtection="1">
      <alignment horizontal="center" vertical="center" wrapText="1"/>
      <protection locked="0"/>
    </xf>
    <xf numFmtId="0" fontId="62" fillId="0" borderId="0" xfId="187" applyFont="1" applyFill="1" applyBorder="1" applyAlignment="1" applyProtection="1">
      <alignment horizontal="center" vertical="center"/>
      <protection locked="0"/>
    </xf>
    <xf numFmtId="205" fontId="70" fillId="0" borderId="46" xfId="187" applyNumberFormat="1" applyFont="1" applyFill="1" applyBorder="1" applyAlignment="1" applyProtection="1">
      <alignment horizontal="center" vertical="center" wrapText="1"/>
      <protection locked="0"/>
    </xf>
    <xf numFmtId="205" fontId="70" fillId="0" borderId="38" xfId="187" applyNumberFormat="1" applyFont="1" applyFill="1" applyBorder="1" applyAlignment="1" applyProtection="1">
      <alignment horizontal="center" vertical="center" wrapText="1"/>
      <protection locked="0"/>
    </xf>
    <xf numFmtId="0" fontId="70" fillId="0" borderId="36" xfId="187" applyFont="1" applyFill="1" applyBorder="1" applyAlignment="1" applyProtection="1">
      <alignment horizontal="center" vertical="center" wrapText="1"/>
      <protection locked="0"/>
    </xf>
    <xf numFmtId="0" fontId="70" fillId="0" borderId="38" xfId="187" applyFont="1" applyFill="1" applyBorder="1" applyAlignment="1" applyProtection="1">
      <alignment horizontal="center" vertical="center" wrapText="1"/>
      <protection locked="0"/>
    </xf>
    <xf numFmtId="0" fontId="70" fillId="0" borderId="41" xfId="187" applyFont="1" applyFill="1" applyBorder="1" applyAlignment="1" applyProtection="1">
      <alignment horizontal="center" vertical="center" wrapText="1"/>
      <protection locked="0"/>
    </xf>
    <xf numFmtId="0" fontId="3" fillId="0" borderId="36" xfId="187" applyFont="1" applyFill="1" applyBorder="1" applyAlignment="1" applyProtection="1">
      <alignment horizontal="center" vertical="center" wrapText="1"/>
      <protection locked="0"/>
    </xf>
    <xf numFmtId="0" fontId="3" fillId="0" borderId="38" xfId="187" applyFont="1" applyFill="1" applyBorder="1" applyAlignment="1" applyProtection="1">
      <alignment horizontal="center" vertical="center" wrapText="1"/>
      <protection locked="0"/>
    </xf>
    <xf numFmtId="0" fontId="70" fillId="0" borderId="26" xfId="187" applyFont="1" applyFill="1" applyBorder="1" applyAlignment="1" applyProtection="1">
      <alignment horizontal="center" vertical="center" wrapText="1"/>
      <protection locked="0"/>
    </xf>
    <xf numFmtId="205" fontId="70" fillId="0" borderId="40" xfId="187" applyNumberFormat="1" applyFont="1" applyFill="1" applyBorder="1" applyAlignment="1" applyProtection="1">
      <alignment horizontal="center" vertical="center" wrapText="1"/>
      <protection locked="0"/>
    </xf>
    <xf numFmtId="205" fontId="70" fillId="0" borderId="43" xfId="187" applyNumberFormat="1" applyFont="1" applyFill="1" applyBorder="1" applyAlignment="1" applyProtection="1">
      <alignment horizontal="center" vertical="center" wrapText="1"/>
      <protection locked="0"/>
    </xf>
    <xf numFmtId="205" fontId="70" fillId="0" borderId="45" xfId="187" applyNumberFormat="1" applyFont="1" applyFill="1" applyBorder="1" applyAlignment="1" applyProtection="1">
      <alignment horizontal="center" vertical="center" wrapText="1"/>
      <protection locked="0"/>
    </xf>
    <xf numFmtId="0" fontId="70" fillId="0" borderId="42" xfId="187" applyFont="1" applyFill="1" applyBorder="1" applyAlignment="1" applyProtection="1">
      <alignment horizontal="center" vertical="center" wrapText="1"/>
      <protection locked="0"/>
    </xf>
    <xf numFmtId="0" fontId="70" fillId="0" borderId="37" xfId="187" applyFont="1" applyFill="1" applyBorder="1" applyAlignment="1" applyProtection="1">
      <alignment horizontal="center" vertical="center" wrapText="1"/>
      <protection locked="0"/>
    </xf>
    <xf numFmtId="0" fontId="70" fillId="0" borderId="39" xfId="187" applyFont="1" applyFill="1" applyBorder="1" applyAlignment="1" applyProtection="1">
      <alignment horizontal="center" vertical="center" wrapText="1"/>
      <protection locked="0"/>
    </xf>
    <xf numFmtId="185" fontId="48" fillId="0" borderId="0" xfId="0" applyNumberFormat="1" applyFont="1" applyFill="1" applyAlignment="1" applyProtection="1">
      <alignment horizontal="center" vertical="center" wrapText="1"/>
      <protection locked="0"/>
    </xf>
    <xf numFmtId="185" fontId="48" fillId="0" borderId="0" xfId="0" applyNumberFormat="1" applyFont="1" applyFill="1" applyAlignment="1" applyProtection="1">
      <alignment horizontal="center" vertical="top"/>
      <protection locked="0"/>
    </xf>
    <xf numFmtId="185" fontId="3" fillId="0" borderId="25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27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26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28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26" xfId="187" applyNumberFormat="1" applyFont="1" applyFill="1" applyBorder="1" applyAlignment="1" applyProtection="1">
      <alignment horizontal="center" vertical="center" wrapText="1"/>
      <protection locked="0" hidden="1"/>
    </xf>
    <xf numFmtId="185" fontId="3" fillId="0" borderId="28" xfId="187" applyNumberFormat="1" applyFont="1" applyFill="1" applyBorder="1" applyAlignment="1" applyProtection="1">
      <alignment horizontal="center" vertical="center" wrapText="1"/>
      <protection locked="0" hidden="1"/>
    </xf>
    <xf numFmtId="185" fontId="3" fillId="0" borderId="29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30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25" xfId="187" applyNumberFormat="1" applyFont="1" applyFill="1" applyBorder="1" applyAlignment="1" applyProtection="1">
      <alignment horizontal="center" vertical="center" wrapText="1"/>
      <protection locked="0" hidden="1"/>
    </xf>
    <xf numFmtId="185" fontId="3" fillId="0" borderId="27" xfId="187" applyNumberFormat="1" applyFont="1" applyFill="1" applyBorder="1" applyAlignment="1" applyProtection="1">
      <alignment horizontal="center" vertical="center" wrapText="1"/>
      <protection locked="0" hidden="1"/>
    </xf>
    <xf numFmtId="43" fontId="48" fillId="0" borderId="0" xfId="187" applyNumberFormat="1" applyFont="1" applyFill="1" applyBorder="1" applyAlignment="1" applyProtection="1">
      <alignment horizontal="center" vertical="center"/>
      <protection locked="0"/>
    </xf>
    <xf numFmtId="185" fontId="3" fillId="0" borderId="29" xfId="187" applyNumberFormat="1" applyFont="1" applyFill="1" applyBorder="1" applyAlignment="1" applyProtection="1">
      <alignment horizontal="center" vertical="center" wrapText="1"/>
      <protection locked="0" hidden="1"/>
    </xf>
    <xf numFmtId="185" fontId="3" fillId="0" borderId="30" xfId="187" applyNumberFormat="1" applyFont="1" applyFill="1" applyBorder="1" applyAlignment="1" applyProtection="1">
      <alignment horizontal="center" vertical="center" wrapText="1"/>
      <protection locked="0" hidden="1"/>
    </xf>
    <xf numFmtId="0" fontId="47" fillId="0" borderId="30" xfId="0" applyFont="1" applyFill="1" applyBorder="1" applyAlignment="1" applyProtection="1">
      <alignment horizontal="center" vertical="center"/>
      <protection locked="0"/>
    </xf>
    <xf numFmtId="0" fontId="47" fillId="0" borderId="28" xfId="0" applyFont="1" applyFill="1" applyBorder="1" applyAlignment="1" applyProtection="1">
      <alignment horizontal="center" vertical="center" wrapText="1"/>
      <protection locked="0"/>
    </xf>
    <xf numFmtId="185" fontId="3" fillId="0" borderId="24" xfId="187" applyNumberFormat="1" applyFont="1" applyFill="1" applyBorder="1" applyAlignment="1" applyProtection="1">
      <alignment horizontal="center" vertical="center" wrapText="1"/>
      <protection locked="0"/>
    </xf>
    <xf numFmtId="185" fontId="3" fillId="0" borderId="23" xfId="187" applyNumberFormat="1" applyFont="1" applyFill="1" applyBorder="1" applyAlignment="1" applyProtection="1">
      <alignment horizontal="center" vertical="center" wrapText="1"/>
      <protection locked="0"/>
    </xf>
    <xf numFmtId="185" fontId="48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left" vertical="center"/>
    </xf>
    <xf numFmtId="0" fontId="62" fillId="0" borderId="0" xfId="0" applyFont="1" applyFill="1" applyAlignment="1">
      <alignment horizontal="center" vertical="center" wrapText="1"/>
    </xf>
    <xf numFmtId="0" fontId="62" fillId="0" borderId="0" xfId="0" applyFont="1" applyFill="1" applyAlignment="1">
      <alignment horizontal="center" vertical="center"/>
    </xf>
    <xf numFmtId="0" fontId="62" fillId="0" borderId="0" xfId="0" applyNumberFormat="1" applyFont="1" applyFill="1" applyAlignment="1">
      <alignment horizontal="center" vertical="center"/>
    </xf>
    <xf numFmtId="182" fontId="3" fillId="0" borderId="0" xfId="0" applyNumberFormat="1" applyFont="1" applyFill="1" applyAlignment="1">
      <alignment horizontal="right" vertical="top"/>
    </xf>
    <xf numFmtId="182" fontId="3" fillId="0" borderId="41" xfId="0" applyNumberFormat="1" applyFont="1" applyFill="1" applyBorder="1" applyAlignment="1">
      <alignment horizontal="center" vertical="center" wrapText="1"/>
    </xf>
    <xf numFmtId="182" fontId="3" fillId="0" borderId="36" xfId="0" applyNumberFormat="1" applyFont="1" applyFill="1" applyBorder="1" applyAlignment="1">
      <alignment horizontal="center" vertical="center" wrapText="1"/>
    </xf>
    <xf numFmtId="182" fontId="3" fillId="0" borderId="3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82" fontId="3" fillId="29" borderId="26" xfId="0" applyNumberFormat="1" applyFont="1" applyFill="1" applyBorder="1" applyAlignment="1">
      <alignment horizontal="center" vertical="center" wrapText="1"/>
    </xf>
    <xf numFmtId="182" fontId="3" fillId="29" borderId="31" xfId="0" applyNumberFormat="1" applyFont="1" applyFill="1" applyBorder="1" applyAlignment="1">
      <alignment horizontal="center" vertical="center" wrapText="1"/>
    </xf>
    <xf numFmtId="182" fontId="3" fillId="29" borderId="28" xfId="0" applyNumberFormat="1" applyFont="1" applyFill="1" applyBorder="1" applyAlignment="1">
      <alignment horizontal="center" vertical="center" wrapText="1"/>
    </xf>
    <xf numFmtId="0" fontId="3" fillId="29" borderId="32" xfId="0" applyFont="1" applyFill="1" applyBorder="1" applyAlignment="1" applyProtection="1">
      <alignment horizontal="center" vertical="center" wrapText="1" shrinkToFit="1"/>
      <protection hidden="1"/>
    </xf>
    <xf numFmtId="0" fontId="3" fillId="29" borderId="33" xfId="0" applyFont="1" applyFill="1" applyBorder="1" applyAlignment="1" applyProtection="1">
      <alignment horizontal="center" vertical="center" wrapText="1" shrinkToFit="1"/>
      <protection hidden="1"/>
    </xf>
    <xf numFmtId="0" fontId="3" fillId="29" borderId="30" xfId="0" applyFont="1" applyFill="1" applyBorder="1" applyAlignment="1" applyProtection="1">
      <alignment horizontal="center" vertical="center" wrapText="1" shrinkToFit="1"/>
      <protection hidden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182" fontId="62" fillId="0" borderId="0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 applyProtection="1">
      <alignment horizontal="center" vertical="center" wrapText="1"/>
      <protection hidden="1"/>
    </xf>
    <xf numFmtId="0" fontId="3" fillId="29" borderId="38" xfId="0" applyFont="1" applyFill="1" applyBorder="1" applyAlignment="1" applyProtection="1">
      <alignment horizontal="center" vertical="center" wrapText="1"/>
      <protection hidden="1"/>
    </xf>
    <xf numFmtId="0" fontId="3" fillId="0" borderId="3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182" fontId="3" fillId="0" borderId="25" xfId="0" applyNumberFormat="1" applyFont="1" applyFill="1" applyBorder="1" applyAlignment="1">
      <alignment horizontal="center" vertical="center" wrapText="1"/>
    </xf>
    <xf numFmtId="182" fontId="3" fillId="0" borderId="22" xfId="0" applyNumberFormat="1" applyFont="1" applyFill="1" applyBorder="1" applyAlignment="1">
      <alignment horizontal="center" vertical="center" wrapText="1"/>
    </xf>
    <xf numFmtId="182" fontId="3" fillId="0" borderId="27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31" xfId="0" applyFont="1" applyFill="1" applyBorder="1" applyAlignment="1">
      <alignment horizontal="center" vertical="center" wrapText="1"/>
    </xf>
    <xf numFmtId="0" fontId="3" fillId="29" borderId="28" xfId="0" applyFont="1" applyFill="1" applyBorder="1" applyAlignment="1">
      <alignment horizontal="center" vertical="center" wrapText="1"/>
    </xf>
    <xf numFmtId="184" fontId="3" fillId="0" borderId="41" xfId="0" applyNumberFormat="1" applyFont="1" applyFill="1" applyBorder="1" applyAlignment="1">
      <alignment horizontal="center" vertical="center" wrapText="1"/>
    </xf>
    <xf numFmtId="184" fontId="3" fillId="0" borderId="36" xfId="0" applyNumberFormat="1" applyFont="1" applyFill="1" applyBorder="1" applyAlignment="1">
      <alignment horizontal="center" vertical="center" wrapText="1"/>
    </xf>
    <xf numFmtId="184" fontId="3" fillId="0" borderId="38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184" fontId="3" fillId="0" borderId="51" xfId="227" applyNumberFormat="1" applyFont="1" applyFill="1" applyBorder="1" applyAlignment="1">
      <alignment horizontal="center" vertical="center"/>
    </xf>
    <xf numFmtId="184" fontId="3" fillId="0" borderId="0" xfId="227" applyNumberFormat="1" applyFont="1" applyFill="1" applyBorder="1" applyAlignment="1">
      <alignment horizontal="center" vertical="center"/>
    </xf>
    <xf numFmtId="184" fontId="6" fillId="0" borderId="47" xfId="227" applyNumberFormat="1" applyFont="1" applyFill="1" applyBorder="1" applyAlignment="1">
      <alignment horizontal="center" vertical="center"/>
    </xf>
    <xf numFmtId="182" fontId="3" fillId="0" borderId="0" xfId="0" applyNumberFormat="1" applyFont="1" applyFill="1" applyAlignment="1">
      <alignment horizontal="right" vertical="center"/>
    </xf>
    <xf numFmtId="182" fontId="62" fillId="0" borderId="0" xfId="0" applyNumberFormat="1" applyFont="1" applyFill="1" applyAlignment="1">
      <alignment horizontal="center" vertical="center"/>
    </xf>
    <xf numFmtId="0" fontId="3" fillId="0" borderId="25" xfId="193" applyFont="1" applyFill="1" applyBorder="1" applyAlignment="1">
      <alignment horizontal="center" vertical="center" wrapText="1"/>
    </xf>
    <xf numFmtId="0" fontId="3" fillId="0" borderId="27" xfId="193" applyFont="1" applyFill="1" applyBorder="1" applyAlignment="1">
      <alignment horizontal="center" vertical="center"/>
    </xf>
    <xf numFmtId="182" fontId="3" fillId="0" borderId="47" xfId="0" applyNumberFormat="1" applyFont="1" applyFill="1" applyBorder="1" applyAlignment="1">
      <alignment horizontal="right" vertical="center"/>
    </xf>
    <xf numFmtId="182" fontId="3" fillId="0" borderId="26" xfId="193" applyNumberFormat="1" applyFont="1" applyFill="1" applyBorder="1" applyAlignment="1">
      <alignment horizontal="center" vertical="center" wrapText="1"/>
    </xf>
    <xf numFmtId="182" fontId="3" fillId="0" borderId="28" xfId="193" applyNumberFormat="1" applyFont="1" applyFill="1" applyBorder="1" applyAlignment="1">
      <alignment horizontal="center" vertical="center"/>
    </xf>
    <xf numFmtId="182" fontId="3" fillId="0" borderId="26" xfId="0" applyNumberFormat="1" applyFont="1" applyFill="1" applyBorder="1" applyAlignment="1">
      <alignment horizontal="center" vertical="center" wrapText="1"/>
    </xf>
    <xf numFmtId="182" fontId="3" fillId="0" borderId="28" xfId="0" applyNumberFormat="1" applyFont="1" applyFill="1" applyBorder="1" applyAlignment="1">
      <alignment horizontal="center" vertical="center"/>
    </xf>
    <xf numFmtId="182" fontId="3" fillId="0" borderId="28" xfId="0" applyNumberFormat="1" applyFont="1" applyFill="1" applyBorder="1" applyAlignment="1">
      <alignment horizontal="center" vertical="center" wrapText="1"/>
    </xf>
    <xf numFmtId="182" fontId="3" fillId="0" borderId="29" xfId="0" applyNumberFormat="1" applyFont="1" applyFill="1" applyBorder="1" applyAlignment="1">
      <alignment horizontal="center" vertical="center" wrapText="1"/>
    </xf>
    <xf numFmtId="182" fontId="3" fillId="0" borderId="30" xfId="0" applyNumberFormat="1" applyFont="1" applyFill="1" applyBorder="1" applyAlignment="1">
      <alignment horizontal="center" vertical="center" wrapText="1"/>
    </xf>
    <xf numFmtId="182" fontId="3" fillId="0" borderId="24" xfId="0" applyNumberFormat="1" applyFont="1" applyFill="1" applyBorder="1" applyAlignment="1">
      <alignment horizontal="center" vertical="center" wrapText="1"/>
    </xf>
    <xf numFmtId="182" fontId="3" fillId="0" borderId="23" xfId="0" applyNumberFormat="1" applyFont="1" applyFill="1" applyBorder="1" applyAlignment="1">
      <alignment horizontal="center" vertical="center" wrapText="1"/>
    </xf>
    <xf numFmtId="182" fontId="3" fillId="0" borderId="31" xfId="0" applyNumberFormat="1" applyFont="1" applyFill="1" applyBorder="1" applyAlignment="1">
      <alignment horizontal="center" vertical="center" wrapText="1"/>
    </xf>
  </cellXfs>
  <cellStyles count="239">
    <cellStyle name="_x000a_386grabber=M" xfId="1" xr:uid="{00000000-0005-0000-0000-000000000000}"/>
    <cellStyle name="¤@?e_TEST-1 " xfId="2" xr:uid="{00000000-0005-0000-0000-000001000000}"/>
    <cellStyle name="20% - 강조색1" xfId="3" builtinId="30" customBuiltin="1"/>
    <cellStyle name="20% - 강조색1 2" xfId="4" xr:uid="{00000000-0005-0000-0000-000003000000}"/>
    <cellStyle name="20% - 강조색2" xfId="5" builtinId="34" customBuiltin="1"/>
    <cellStyle name="20% - 강조색2 2" xfId="6" xr:uid="{00000000-0005-0000-0000-000005000000}"/>
    <cellStyle name="20% - 강조색3" xfId="7" builtinId="38" customBuiltin="1"/>
    <cellStyle name="20% - 강조색3 2" xfId="8" xr:uid="{00000000-0005-0000-0000-000007000000}"/>
    <cellStyle name="20% - 강조색4" xfId="9" builtinId="42" customBuiltin="1"/>
    <cellStyle name="20% - 강조색4 2" xfId="10" xr:uid="{00000000-0005-0000-0000-000009000000}"/>
    <cellStyle name="20% - 강조색5" xfId="11" builtinId="46" customBuiltin="1"/>
    <cellStyle name="20% - 강조색5 2" xfId="12" xr:uid="{00000000-0005-0000-0000-00000B000000}"/>
    <cellStyle name="20% - 강조색6" xfId="13" builtinId="50" customBuiltin="1"/>
    <cellStyle name="20% - 강조색6 2" xfId="14" xr:uid="{00000000-0005-0000-0000-00000D000000}"/>
    <cellStyle name="40% - 강조색1" xfId="15" builtinId="31" customBuiltin="1"/>
    <cellStyle name="40% - 강조색1 2" xfId="16" xr:uid="{00000000-0005-0000-0000-00000F000000}"/>
    <cellStyle name="40% - 강조색2" xfId="17" builtinId="35" customBuiltin="1"/>
    <cellStyle name="40% - 강조색2 2" xfId="18" xr:uid="{00000000-0005-0000-0000-000011000000}"/>
    <cellStyle name="40% - 강조색3" xfId="19" builtinId="39" customBuiltin="1"/>
    <cellStyle name="40% - 강조색3 2" xfId="20" xr:uid="{00000000-0005-0000-0000-000013000000}"/>
    <cellStyle name="40% - 강조색4" xfId="21" builtinId="43" customBuiltin="1"/>
    <cellStyle name="40% - 강조색4 2" xfId="22" xr:uid="{00000000-0005-0000-0000-000015000000}"/>
    <cellStyle name="40% - 강조색5" xfId="23" builtinId="47" customBuiltin="1"/>
    <cellStyle name="40% - 강조색5 2" xfId="24" xr:uid="{00000000-0005-0000-0000-000017000000}"/>
    <cellStyle name="40% - 강조색6" xfId="25" builtinId="51" customBuiltin="1"/>
    <cellStyle name="40% - 강조색6 2" xfId="26" xr:uid="{00000000-0005-0000-0000-000019000000}"/>
    <cellStyle name="60% - 강조색1" xfId="27" builtinId="32" customBuiltin="1"/>
    <cellStyle name="60% - 강조색1 2" xfId="28" xr:uid="{00000000-0005-0000-0000-00001B000000}"/>
    <cellStyle name="60% - 강조색2" xfId="29" builtinId="36" customBuiltin="1"/>
    <cellStyle name="60% - 강조색2 2" xfId="30" xr:uid="{00000000-0005-0000-0000-00001D000000}"/>
    <cellStyle name="60% - 강조색3" xfId="31" builtinId="40" customBuiltin="1"/>
    <cellStyle name="60% - 강조색3 2" xfId="32" xr:uid="{00000000-0005-0000-0000-00001F000000}"/>
    <cellStyle name="60% - 강조색4" xfId="33" builtinId="44" customBuiltin="1"/>
    <cellStyle name="60% - 강조색4 2" xfId="34" xr:uid="{00000000-0005-0000-0000-000021000000}"/>
    <cellStyle name="60% - 강조색5" xfId="35" builtinId="48" customBuiltin="1"/>
    <cellStyle name="60% - 강조색5 2" xfId="36" xr:uid="{00000000-0005-0000-0000-000023000000}"/>
    <cellStyle name="60% - 강조색6" xfId="37" builtinId="52" customBuiltin="1"/>
    <cellStyle name="60% - 강조색6 2" xfId="38" xr:uid="{00000000-0005-0000-0000-000025000000}"/>
    <cellStyle name="A¨­￠￢￠O [0]_INQUIRY ￠?￥i¨u¡AAⓒ￢Aⓒª " xfId="39" xr:uid="{00000000-0005-0000-0000-000026000000}"/>
    <cellStyle name="A¨­￠￢￠O_INQUIRY ￠?￥i¨u¡AAⓒ￢Aⓒª " xfId="40" xr:uid="{00000000-0005-0000-0000-000027000000}"/>
    <cellStyle name="ÅëÈ­ [0]_¼ÕÀÍ¿¹»ê" xfId="41" xr:uid="{00000000-0005-0000-0000-000028000000}"/>
    <cellStyle name="AeE­ [0]_¼OAI¿¹≫e" xfId="42" xr:uid="{00000000-0005-0000-0000-000029000000}"/>
    <cellStyle name="ÅëÈ­ [0]_ÀÎ°Çºñ,¿ÜÁÖºñ" xfId="43" xr:uid="{00000000-0005-0000-0000-00002A000000}"/>
    <cellStyle name="AeE­ [0]_AI°Cºn,μμ±Þºn" xfId="44" xr:uid="{00000000-0005-0000-0000-00002B000000}"/>
    <cellStyle name="ÅëÈ­ [0]_laroux" xfId="45" xr:uid="{00000000-0005-0000-0000-00002C000000}"/>
    <cellStyle name="AeE­ [0]_laroux_1" xfId="46" xr:uid="{00000000-0005-0000-0000-00002D000000}"/>
    <cellStyle name="ÅëÈ­ [0]_laroux_1" xfId="47" xr:uid="{00000000-0005-0000-0000-00002E000000}"/>
    <cellStyle name="AeE­ [0]_laroux_2" xfId="48" xr:uid="{00000000-0005-0000-0000-00002F000000}"/>
    <cellStyle name="ÅëÈ­ [0]_laroux_2" xfId="49" xr:uid="{00000000-0005-0000-0000-000030000000}"/>
    <cellStyle name="AeE­ [0]_laroux_2_41-06농림16" xfId="50" xr:uid="{00000000-0005-0000-0000-000031000000}"/>
    <cellStyle name="ÅëÈ­ [0]_laroux_2_41-06농림16" xfId="51" xr:uid="{00000000-0005-0000-0000-000032000000}"/>
    <cellStyle name="AeE­ [0]_laroux_2_41-06농림41" xfId="52" xr:uid="{00000000-0005-0000-0000-000033000000}"/>
    <cellStyle name="ÅëÈ­ [0]_laroux_2_41-06농림41" xfId="53" xr:uid="{00000000-0005-0000-0000-000034000000}"/>
    <cellStyle name="AeE­ [0]_Sheet1" xfId="54" xr:uid="{00000000-0005-0000-0000-000035000000}"/>
    <cellStyle name="ÅëÈ­ [0]_Sheet1" xfId="55" xr:uid="{00000000-0005-0000-0000-000036000000}"/>
    <cellStyle name="ÅëÈ­_¼ÕÀÍ¿¹»ê" xfId="56" xr:uid="{00000000-0005-0000-0000-000037000000}"/>
    <cellStyle name="AeE­_¼OAI¿¹≫e" xfId="57" xr:uid="{00000000-0005-0000-0000-000038000000}"/>
    <cellStyle name="ÅëÈ­_ÀÎ°Çºñ,¿ÜÁÖºñ" xfId="58" xr:uid="{00000000-0005-0000-0000-000039000000}"/>
    <cellStyle name="AeE­_AI°Cºn,μμ±Þºn" xfId="59" xr:uid="{00000000-0005-0000-0000-00003A000000}"/>
    <cellStyle name="ÅëÈ­_laroux" xfId="60" xr:uid="{00000000-0005-0000-0000-00003B000000}"/>
    <cellStyle name="AeE­_laroux_1" xfId="61" xr:uid="{00000000-0005-0000-0000-00003C000000}"/>
    <cellStyle name="ÅëÈ­_laroux_1" xfId="62" xr:uid="{00000000-0005-0000-0000-00003D000000}"/>
    <cellStyle name="AeE­_laroux_2" xfId="63" xr:uid="{00000000-0005-0000-0000-00003E000000}"/>
    <cellStyle name="ÅëÈ­_laroux_2" xfId="64" xr:uid="{00000000-0005-0000-0000-00003F000000}"/>
    <cellStyle name="AeE­_laroux_2_41-06농림16" xfId="65" xr:uid="{00000000-0005-0000-0000-000040000000}"/>
    <cellStyle name="ÅëÈ­_laroux_2_41-06농림16" xfId="66" xr:uid="{00000000-0005-0000-0000-000041000000}"/>
    <cellStyle name="AeE­_laroux_2_41-06농림41" xfId="67" xr:uid="{00000000-0005-0000-0000-000042000000}"/>
    <cellStyle name="ÅëÈ­_laroux_2_41-06농림41" xfId="68" xr:uid="{00000000-0005-0000-0000-000043000000}"/>
    <cellStyle name="AeE­_Sheet1" xfId="69" xr:uid="{00000000-0005-0000-0000-000044000000}"/>
    <cellStyle name="ÅëÈ­_Sheet1" xfId="70" xr:uid="{00000000-0005-0000-0000-000045000000}"/>
    <cellStyle name="AeE­_Sheet1_41-06농림16" xfId="71" xr:uid="{00000000-0005-0000-0000-000046000000}"/>
    <cellStyle name="ÅëÈ­_Sheet1_41-06농림16" xfId="72" xr:uid="{00000000-0005-0000-0000-000047000000}"/>
    <cellStyle name="AeE­_Sheet1_41-06농림41" xfId="73" xr:uid="{00000000-0005-0000-0000-000048000000}"/>
    <cellStyle name="ÅëÈ­_Sheet1_41-06농림41" xfId="74" xr:uid="{00000000-0005-0000-0000-000049000000}"/>
    <cellStyle name="AeE¡ⓒ [0]_INQUIRY ￠?￥i¨u¡AAⓒ￢Aⓒª " xfId="75" xr:uid="{00000000-0005-0000-0000-00004A000000}"/>
    <cellStyle name="AeE¡ⓒ_INQUIRY ￠?￥i¨u¡AAⓒ￢Aⓒª " xfId="76" xr:uid="{00000000-0005-0000-0000-00004B000000}"/>
    <cellStyle name="ÄÞ¸¶ [0]_¼ÕÀÍ¿¹»ê" xfId="77" xr:uid="{00000000-0005-0000-0000-00004C000000}"/>
    <cellStyle name="AÞ¸¶ [0]_¼OAI¿¹≫e" xfId="78" xr:uid="{00000000-0005-0000-0000-00004D000000}"/>
    <cellStyle name="ÄÞ¸¶ [0]_ÀÎ°Çºñ,¿ÜÁÖºñ" xfId="79" xr:uid="{00000000-0005-0000-0000-00004E000000}"/>
    <cellStyle name="AÞ¸¶ [0]_AI°Cºn,μμ±Þºn" xfId="80" xr:uid="{00000000-0005-0000-0000-00004F000000}"/>
    <cellStyle name="ÄÞ¸¶ [0]_laroux" xfId="81" xr:uid="{00000000-0005-0000-0000-000050000000}"/>
    <cellStyle name="AÞ¸¶ [0]_laroux_1" xfId="82" xr:uid="{00000000-0005-0000-0000-000051000000}"/>
    <cellStyle name="ÄÞ¸¶ [0]_laroux_1" xfId="83" xr:uid="{00000000-0005-0000-0000-000052000000}"/>
    <cellStyle name="AÞ¸¶ [0]_Sheet1" xfId="84" xr:uid="{00000000-0005-0000-0000-000053000000}"/>
    <cellStyle name="ÄÞ¸¶ [0]_Sheet1" xfId="85" xr:uid="{00000000-0005-0000-0000-000054000000}"/>
    <cellStyle name="ÄÞ¸¶_¼ÕÀÍ¿¹»ê" xfId="86" xr:uid="{00000000-0005-0000-0000-000055000000}"/>
    <cellStyle name="AÞ¸¶_¼OAI¿¹≫e" xfId="87" xr:uid="{00000000-0005-0000-0000-000056000000}"/>
    <cellStyle name="ÄÞ¸¶_ÀÎ°Çºñ,¿ÜÁÖºñ" xfId="88" xr:uid="{00000000-0005-0000-0000-000057000000}"/>
    <cellStyle name="AÞ¸¶_AI°Cºn,μμ±Þºn" xfId="89" xr:uid="{00000000-0005-0000-0000-000058000000}"/>
    <cellStyle name="ÄÞ¸¶_laroux" xfId="90" xr:uid="{00000000-0005-0000-0000-000059000000}"/>
    <cellStyle name="AÞ¸¶_laroux_1" xfId="91" xr:uid="{00000000-0005-0000-0000-00005A000000}"/>
    <cellStyle name="ÄÞ¸¶_laroux_1" xfId="92" xr:uid="{00000000-0005-0000-0000-00005B000000}"/>
    <cellStyle name="AÞ¸¶_Sheet1" xfId="93" xr:uid="{00000000-0005-0000-0000-00005C000000}"/>
    <cellStyle name="ÄÞ¸¶_Sheet1" xfId="94" xr:uid="{00000000-0005-0000-0000-00005D000000}"/>
    <cellStyle name="AÞ¸¶_Sheet1_41-06농림16" xfId="95" xr:uid="{00000000-0005-0000-0000-00005E000000}"/>
    <cellStyle name="ÄÞ¸¶_Sheet1_41-06농림16" xfId="96" xr:uid="{00000000-0005-0000-0000-00005F000000}"/>
    <cellStyle name="AÞ¸¶_Sheet1_41-06농림41" xfId="97" xr:uid="{00000000-0005-0000-0000-000060000000}"/>
    <cellStyle name="ÄÞ¸¶_Sheet1_41-06농림41" xfId="98" xr:uid="{00000000-0005-0000-0000-000061000000}"/>
    <cellStyle name="C¡IA¨ª_¡ic¨u¡A¨￢I¨￢¡Æ AN¡Æe " xfId="99" xr:uid="{00000000-0005-0000-0000-000062000000}"/>
    <cellStyle name="C￥AØ_¿μ¾÷CoE² " xfId="100" xr:uid="{00000000-0005-0000-0000-000063000000}"/>
    <cellStyle name="Ç¥ÁØ_¼ÕÀÍ¿¹»ê" xfId="101" xr:uid="{00000000-0005-0000-0000-000064000000}"/>
    <cellStyle name="C￥AØ_¼OAI¿¹≫e" xfId="102" xr:uid="{00000000-0005-0000-0000-000065000000}"/>
    <cellStyle name="Ç¥ÁØ_ÀÎ°Çºñ,¿ÜÁÖºñ" xfId="103" xr:uid="{00000000-0005-0000-0000-000066000000}"/>
    <cellStyle name="C￥AØ_AI°Cºn,μμ±Þºn" xfId="104" xr:uid="{00000000-0005-0000-0000-000067000000}"/>
    <cellStyle name="Ç¥ÁØ_laroux" xfId="105" xr:uid="{00000000-0005-0000-0000-000068000000}"/>
    <cellStyle name="C￥AØ_laroux_1" xfId="106" xr:uid="{00000000-0005-0000-0000-000069000000}"/>
    <cellStyle name="Ç¥ÁØ_laroux_1" xfId="107" xr:uid="{00000000-0005-0000-0000-00006A000000}"/>
    <cellStyle name="C￥AØ_laroux_1_Sheet1" xfId="108" xr:uid="{00000000-0005-0000-0000-00006B000000}"/>
    <cellStyle name="Ç¥ÁØ_laroux_1_Sheet1" xfId="109" xr:uid="{00000000-0005-0000-0000-00006C000000}"/>
    <cellStyle name="C￥AØ_laroux_2" xfId="110" xr:uid="{00000000-0005-0000-0000-00006D000000}"/>
    <cellStyle name="Ç¥ÁØ_laroux_2" xfId="111" xr:uid="{00000000-0005-0000-0000-00006E000000}"/>
    <cellStyle name="C￥AØ_laroux_2_Sheet1" xfId="112" xr:uid="{00000000-0005-0000-0000-00006F000000}"/>
    <cellStyle name="Ç¥ÁØ_laroux_2_Sheet1" xfId="113" xr:uid="{00000000-0005-0000-0000-000070000000}"/>
    <cellStyle name="C￥AØ_laroux_3" xfId="114" xr:uid="{00000000-0005-0000-0000-000071000000}"/>
    <cellStyle name="Ç¥ÁØ_laroux_3" xfId="115" xr:uid="{00000000-0005-0000-0000-000072000000}"/>
    <cellStyle name="C￥AØ_laroux_4" xfId="116" xr:uid="{00000000-0005-0000-0000-000073000000}"/>
    <cellStyle name="Ç¥ÁØ_laroux_4" xfId="117" xr:uid="{00000000-0005-0000-0000-000074000000}"/>
    <cellStyle name="C￥AØ_laroux_Sheet1" xfId="118" xr:uid="{00000000-0005-0000-0000-000075000000}"/>
    <cellStyle name="Ç¥ÁØ_laroux_Sheet1" xfId="119" xr:uid="{00000000-0005-0000-0000-000076000000}"/>
    <cellStyle name="C￥AØ_Sheet1" xfId="120" xr:uid="{00000000-0005-0000-0000-000077000000}"/>
    <cellStyle name="Ç¥ÁØ_Sheet1" xfId="121" xr:uid="{00000000-0005-0000-0000-000078000000}"/>
    <cellStyle name="category" xfId="122" xr:uid="{00000000-0005-0000-0000-000079000000}"/>
    <cellStyle name="Comma [0]_ SG&amp;A Bridge " xfId="123" xr:uid="{00000000-0005-0000-0000-00007A000000}"/>
    <cellStyle name="Comma_ SG&amp;A Bridge " xfId="124" xr:uid="{00000000-0005-0000-0000-00007B000000}"/>
    <cellStyle name="Comma0" xfId="125" xr:uid="{00000000-0005-0000-0000-00007C000000}"/>
    <cellStyle name="Curren?_x0012_퐀_x0017_?" xfId="126" xr:uid="{00000000-0005-0000-0000-00007D000000}"/>
    <cellStyle name="Currency [0]_ SG&amp;A Bridge " xfId="127" xr:uid="{00000000-0005-0000-0000-00007E000000}"/>
    <cellStyle name="Currency_ SG&amp;A Bridge " xfId="128" xr:uid="{00000000-0005-0000-0000-00007F000000}"/>
    <cellStyle name="Currency0" xfId="129" xr:uid="{00000000-0005-0000-0000-000080000000}"/>
    <cellStyle name="Date" xfId="130" xr:uid="{00000000-0005-0000-0000-000081000000}"/>
    <cellStyle name="Euro" xfId="131" xr:uid="{00000000-0005-0000-0000-000082000000}"/>
    <cellStyle name="Fixed" xfId="132" xr:uid="{00000000-0005-0000-0000-000083000000}"/>
    <cellStyle name="Grey" xfId="133" xr:uid="{00000000-0005-0000-0000-000084000000}"/>
    <cellStyle name="HEADER" xfId="134" xr:uid="{00000000-0005-0000-0000-000085000000}"/>
    <cellStyle name="Header1" xfId="135" xr:uid="{00000000-0005-0000-0000-000086000000}"/>
    <cellStyle name="Header2" xfId="136" xr:uid="{00000000-0005-0000-0000-000087000000}"/>
    <cellStyle name="Heading 1" xfId="137" xr:uid="{00000000-0005-0000-0000-000088000000}"/>
    <cellStyle name="Heading 2" xfId="138" xr:uid="{00000000-0005-0000-0000-000089000000}"/>
    <cellStyle name="HEADING1" xfId="139" xr:uid="{00000000-0005-0000-0000-00008A000000}"/>
    <cellStyle name="HEADING2" xfId="140" xr:uid="{00000000-0005-0000-0000-00008B000000}"/>
    <cellStyle name="Input [yellow]" xfId="141" xr:uid="{00000000-0005-0000-0000-00008C000000}"/>
    <cellStyle name="Model" xfId="142" xr:uid="{00000000-0005-0000-0000-00008D000000}"/>
    <cellStyle name="Model 2" xfId="235" xr:uid="{00000000-0005-0000-0000-00008E000000}"/>
    <cellStyle name="Normal - Style1" xfId="143" xr:uid="{00000000-0005-0000-0000-00008F000000}"/>
    <cellStyle name="Normal_ SG&amp;A Bridge " xfId="144" xr:uid="{00000000-0005-0000-0000-000090000000}"/>
    <cellStyle name="Percent [2]" xfId="145" xr:uid="{00000000-0005-0000-0000-000091000000}"/>
    <cellStyle name="subhead" xfId="146" xr:uid="{00000000-0005-0000-0000-000092000000}"/>
    <cellStyle name="Total" xfId="147" xr:uid="{00000000-0005-0000-0000-000093000000}"/>
    <cellStyle name="UM" xfId="148" xr:uid="{00000000-0005-0000-0000-000094000000}"/>
    <cellStyle name="강조색1" xfId="149" builtinId="29" customBuiltin="1"/>
    <cellStyle name="강조색1 2" xfId="150" xr:uid="{00000000-0005-0000-0000-000096000000}"/>
    <cellStyle name="강조색2" xfId="151" builtinId="33" customBuiltin="1"/>
    <cellStyle name="강조색2 2" xfId="152" xr:uid="{00000000-0005-0000-0000-000098000000}"/>
    <cellStyle name="강조색3" xfId="153" builtinId="37" customBuiltin="1"/>
    <cellStyle name="강조색3 2" xfId="154" xr:uid="{00000000-0005-0000-0000-00009A000000}"/>
    <cellStyle name="강조색4" xfId="155" builtinId="41" customBuiltin="1"/>
    <cellStyle name="강조색4 2" xfId="156" xr:uid="{00000000-0005-0000-0000-00009C000000}"/>
    <cellStyle name="강조색5" xfId="157" builtinId="45" customBuiltin="1"/>
    <cellStyle name="강조색5 2" xfId="158" xr:uid="{00000000-0005-0000-0000-00009E000000}"/>
    <cellStyle name="강조색6" xfId="159" builtinId="49" customBuiltin="1"/>
    <cellStyle name="강조색6 2" xfId="160" xr:uid="{00000000-0005-0000-0000-0000A0000000}"/>
    <cellStyle name="경고문" xfId="161" builtinId="11" customBuiltin="1"/>
    <cellStyle name="경고문 2" xfId="162" xr:uid="{00000000-0005-0000-0000-0000A2000000}"/>
    <cellStyle name="계산" xfId="163" builtinId="22" customBuiltin="1"/>
    <cellStyle name="계산 2" xfId="164" xr:uid="{00000000-0005-0000-0000-0000A4000000}"/>
    <cellStyle name="고정소숫점" xfId="165" xr:uid="{00000000-0005-0000-0000-0000A5000000}"/>
    <cellStyle name="고정출력1" xfId="166" xr:uid="{00000000-0005-0000-0000-0000A6000000}"/>
    <cellStyle name="고정출력2" xfId="167" xr:uid="{00000000-0005-0000-0000-0000A7000000}"/>
    <cellStyle name="나쁨" xfId="168" builtinId="27" customBuiltin="1"/>
    <cellStyle name="나쁨 2" xfId="169" xr:uid="{00000000-0005-0000-0000-0000A9000000}"/>
    <cellStyle name="날짜" xfId="170" xr:uid="{00000000-0005-0000-0000-0000AA000000}"/>
    <cellStyle name="달러" xfId="171" xr:uid="{00000000-0005-0000-0000-0000AB000000}"/>
    <cellStyle name="똿뗦먛귟 [0.00]_PRODUCT DETAIL Q1" xfId="172" xr:uid="{00000000-0005-0000-0000-0000AC000000}"/>
    <cellStyle name="똿뗦먛귟_PRODUCT DETAIL Q1" xfId="173" xr:uid="{00000000-0005-0000-0000-0000AD000000}"/>
    <cellStyle name="메모" xfId="174" builtinId="10" customBuiltin="1"/>
    <cellStyle name="메모 2" xfId="175" xr:uid="{00000000-0005-0000-0000-0000AF000000}"/>
    <cellStyle name="믅됞 [0.00]_PRODUCT DETAIL Q1" xfId="176" xr:uid="{00000000-0005-0000-0000-0000B0000000}"/>
    <cellStyle name="믅됞_PRODUCT DETAIL Q1" xfId="177" xr:uid="{00000000-0005-0000-0000-0000B1000000}"/>
    <cellStyle name="바탕글" xfId="178" xr:uid="{00000000-0005-0000-0000-0000B2000000}"/>
    <cellStyle name="보통" xfId="179" builtinId="28" customBuiltin="1"/>
    <cellStyle name="보통 2" xfId="180" xr:uid="{00000000-0005-0000-0000-0000B4000000}"/>
    <cellStyle name="뷭?_?긚??_1" xfId="181" xr:uid="{00000000-0005-0000-0000-0000B5000000}"/>
    <cellStyle name="설명 텍스트" xfId="182" builtinId="53" customBuiltin="1"/>
    <cellStyle name="설명 텍스트 2" xfId="183" xr:uid="{00000000-0005-0000-0000-0000B7000000}"/>
    <cellStyle name="셀 확인" xfId="184" builtinId="23" customBuiltin="1"/>
    <cellStyle name="셀 확인 2" xfId="185" xr:uid="{00000000-0005-0000-0000-0000B9000000}"/>
    <cellStyle name="숫자(R)" xfId="186" xr:uid="{00000000-0005-0000-0000-0000BA000000}"/>
    <cellStyle name="쉼표 [0]" xfId="187" builtinId="6"/>
    <cellStyle name="쉼표 [0] 2" xfId="188" xr:uid="{00000000-0005-0000-0000-0000BC000000}"/>
    <cellStyle name="쉼표 [0] 2 3" xfId="233" xr:uid="{00000000-0005-0000-0000-0000BD000000}"/>
    <cellStyle name="쉼표 [0] 2 3 2" xfId="238" xr:uid="{00000000-0005-0000-0000-0000BE000000}"/>
    <cellStyle name="쉼표 [0] 3" xfId="189" xr:uid="{00000000-0005-0000-0000-0000BF000000}"/>
    <cellStyle name="쉼표 [0] 3 2" xfId="190" xr:uid="{00000000-0005-0000-0000-0000C0000000}"/>
    <cellStyle name="쉼표 [0] 3 2 2" xfId="236" xr:uid="{00000000-0005-0000-0000-0000C1000000}"/>
    <cellStyle name="쉼표 [0] 4" xfId="191" xr:uid="{00000000-0005-0000-0000-0000C2000000}"/>
    <cellStyle name="쉼표 [0] 5" xfId="192" xr:uid="{00000000-0005-0000-0000-0000C3000000}"/>
    <cellStyle name="쉼표 [0]_강수량현황(제출용)" xfId="193" xr:uid="{00000000-0005-0000-0000-0000C4000000}"/>
    <cellStyle name="스타일 1" xfId="194" xr:uid="{00000000-0005-0000-0000-0000C5000000}"/>
    <cellStyle name="연결된 셀" xfId="195" builtinId="24" customBuiltin="1"/>
    <cellStyle name="연결된 셀 2" xfId="196" xr:uid="{00000000-0005-0000-0000-0000C7000000}"/>
    <cellStyle name="요약" xfId="197" builtinId="25" customBuiltin="1"/>
    <cellStyle name="요약 2" xfId="198" xr:uid="{00000000-0005-0000-0000-0000C9000000}"/>
    <cellStyle name="입력" xfId="199" builtinId="20" customBuiltin="1"/>
    <cellStyle name="입력 2" xfId="200" xr:uid="{00000000-0005-0000-0000-0000CB000000}"/>
    <cellStyle name="자리수" xfId="201" xr:uid="{00000000-0005-0000-0000-0000CC000000}"/>
    <cellStyle name="자리수0" xfId="202" xr:uid="{00000000-0005-0000-0000-0000CD000000}"/>
    <cellStyle name="작은제목" xfId="203" xr:uid="{00000000-0005-0000-0000-0000CE000000}"/>
    <cellStyle name="제목" xfId="204" builtinId="15" customBuiltin="1"/>
    <cellStyle name="제목 1" xfId="205" builtinId="16" customBuiltin="1"/>
    <cellStyle name="제목 1 2" xfId="206" xr:uid="{00000000-0005-0000-0000-0000D1000000}"/>
    <cellStyle name="제목 2" xfId="207" builtinId="17" customBuiltin="1"/>
    <cellStyle name="제목 2 2" xfId="208" xr:uid="{00000000-0005-0000-0000-0000D3000000}"/>
    <cellStyle name="제목 3" xfId="209" builtinId="18" customBuiltin="1"/>
    <cellStyle name="제목 3 2" xfId="210" xr:uid="{00000000-0005-0000-0000-0000D5000000}"/>
    <cellStyle name="제목 4" xfId="211" builtinId="19" customBuiltin="1"/>
    <cellStyle name="제목 4 2" xfId="212" xr:uid="{00000000-0005-0000-0000-0000D7000000}"/>
    <cellStyle name="제목 5" xfId="213" xr:uid="{00000000-0005-0000-0000-0000D8000000}"/>
    <cellStyle name="좋음" xfId="214" builtinId="26" customBuiltin="1"/>
    <cellStyle name="좋음 2" xfId="215" xr:uid="{00000000-0005-0000-0000-0000DA000000}"/>
    <cellStyle name="출력" xfId="216" builtinId="21" customBuiltin="1"/>
    <cellStyle name="출력 2" xfId="217" xr:uid="{00000000-0005-0000-0000-0000DC000000}"/>
    <cellStyle name="콤마 [0]" xfId="218" xr:uid="{00000000-0005-0000-0000-0000DD000000}"/>
    <cellStyle name="콤마 [0] 2" xfId="237" xr:uid="{00000000-0005-0000-0000-0000DE000000}"/>
    <cellStyle name="콤마_ 견적기준 FLOW " xfId="219" xr:uid="{00000000-0005-0000-0000-0000DF000000}"/>
    <cellStyle name="큰제목" xfId="220" xr:uid="{00000000-0005-0000-0000-0000E0000000}"/>
    <cellStyle name="퍼센트" xfId="221" xr:uid="{00000000-0005-0000-0000-0000E1000000}"/>
    <cellStyle name="표준" xfId="0" builtinId="0"/>
    <cellStyle name="표준 2" xfId="222" xr:uid="{00000000-0005-0000-0000-0000E3000000}"/>
    <cellStyle name="표준 3" xfId="223" xr:uid="{00000000-0005-0000-0000-0000E4000000}"/>
    <cellStyle name="표준 4" xfId="224" xr:uid="{00000000-0005-0000-0000-0000E5000000}"/>
    <cellStyle name="표준 5" xfId="225" xr:uid="{00000000-0005-0000-0000-0000E6000000}"/>
    <cellStyle name="표준 6" xfId="234" xr:uid="{00000000-0005-0000-0000-0000E7000000}"/>
    <cellStyle name="표준_02.토지및기후-완" xfId="232" xr:uid="{00000000-0005-0000-0000-0000E8000000}"/>
    <cellStyle name="표준_08 전기가스수도" xfId="226" xr:uid="{00000000-0005-0000-0000-0000E9000000}"/>
    <cellStyle name="표준_i32하천과" xfId="227" xr:uid="{00000000-0005-0000-0000-0000EA000000}"/>
    <cellStyle name="표준_kc-elec system check list" xfId="228" xr:uid="{00000000-0005-0000-0000-0000EB000000}"/>
    <cellStyle name="합산" xfId="229" xr:uid="{00000000-0005-0000-0000-0000EC000000}"/>
    <cellStyle name="화폐기호" xfId="230" xr:uid="{00000000-0005-0000-0000-0000ED000000}"/>
    <cellStyle name="화폐기호0" xfId="231" xr:uid="{00000000-0005-0000-0000-0000E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238126</xdr:rowOff>
    </xdr:from>
    <xdr:to>
      <xdr:col>8</xdr:col>
      <xdr:colOff>523875</xdr:colOff>
      <xdr:row>8</xdr:row>
      <xdr:rowOff>161926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B06E22-2786-48D3-90B0-03E868642884}"/>
            </a:ext>
          </a:extLst>
        </xdr:cNvPr>
        <xdr:cNvSpPr>
          <a:spLocks noChangeArrowheads="1"/>
        </xdr:cNvSpPr>
      </xdr:nvSpPr>
      <xdr:spPr bwMode="auto">
        <a:xfrm>
          <a:off x="95250" y="685801"/>
          <a:ext cx="59150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en-US" altLang="ko-KR" sz="2800" b="1" i="0" strike="noStrike">
              <a:solidFill>
                <a:srgbClr val="000000"/>
              </a:solidFill>
              <a:latin typeface="HY헤드라인M"/>
              <a:ea typeface="HY헤드라인M"/>
            </a:rPr>
            <a:t>Ⅱ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토지 및 기후</a:t>
          </a:r>
        </a:p>
        <a:p>
          <a:pPr algn="ctr" rtl="0">
            <a:lnSpc>
              <a:spcPts val="34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Land and Climate</a:t>
          </a:r>
        </a:p>
        <a:p>
          <a:pPr algn="ctr" rtl="0">
            <a:lnSpc>
              <a:spcPts val="3400"/>
            </a:lnSpc>
            <a:defRPr sz="1000"/>
          </a:pPr>
          <a:endParaRPr lang="en-US" altLang="ko-KR" sz="28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Local%20Settings\Temporary%20Internet%20Files\Content.IE5\R7LRJHKW\&#49324;&#48376;%20-%203.&#44397;&#52293;&#49324;&#50629;%20&#54788;&#54889;,%20&#50857;&#50669;&#49324;&#50629;%20&#54788;&#548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ODDESIGN\HDD2-Data2\DOCUME~1\user\LOCALS~1\Temp\_AZTMP4_\&#50896;&#44256;\06-1.%20&#45453;&#47548;&#49688;&#49328;(1~2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\LOCALS~1\Temp\_AZTMP4_\&#50896;&#44256;\06-1.%20&#45453;&#47548;&#49688;&#49328;(1~2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3685;&#44228;\&#53685;&#44228;&#50672;&#48372;(07&#45380;)\&#49345;&#51452;&#49884;\&#49892;&#44284;&#52712;&#54633;\&#48372;&#47532;&#47588;&#51077;(11&#50900;6&#510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(2006)"/>
      <sheetName val="사업(2007)"/>
      <sheetName val="사업(2008)"/>
      <sheetName val="XL4Poppy"/>
    </sheetNames>
    <sheetDataSet>
      <sheetData sheetId="0"/>
      <sheetData sheetId="1"/>
      <sheetData sheetId="2"/>
      <sheetData sheetId="3">
        <row r="31">
          <cell r="C31" t="b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간지"/>
      <sheetName val="0-1.이면"/>
      <sheetName val="1.농가및농가인구"/>
      <sheetName val="2.연령별농가인구"/>
      <sheetName val="3.경지면적"/>
      <sheetName val="4.경지규모별농가"/>
      <sheetName val="5.농업진흥지역지정"/>
      <sheetName val="6.한국농어촌공사"/>
      <sheetName val="7.수리답 및 경지정리"/>
      <sheetName val="8.수리시설 및 방조제"/>
      <sheetName val="9.식량작물생산량(정곡)"/>
      <sheetName val="9-1.미곡"/>
      <sheetName val="9-2.맥류"/>
      <sheetName val="9-3.잡곡"/>
      <sheetName val="9-4.두류"/>
      <sheetName val="9-5.서류"/>
      <sheetName val="10.채소류생산량 "/>
      <sheetName val="11.특용작물생산량"/>
      <sheetName val="12.과실류생산량"/>
      <sheetName val="13.공공비축 미곡 매입실적"/>
      <sheetName val="14.보리매입실적"/>
      <sheetName val="15.정부관리양곡보관창고"/>
      <sheetName val="16.정부양곡가공공장"/>
      <sheetName val="17.농업협동조합"/>
      <sheetName val="18.농업용기계보유 "/>
      <sheetName val="19.농업용관정 양수장비 현황"/>
      <sheetName val="20.비료공급"/>
      <sheetName val="21.농약공급 실적"/>
      <sheetName val="22.농업용지하수"/>
      <sheetName val="23.가축사육"/>
      <sheetName val="24.가축전염병발생"/>
      <sheetName val="25.가축전염병예방주사실적"/>
      <sheetName val="26.수의사현황"/>
      <sheetName val="27.도축검사"/>
      <sheetName val="28.배합사료생산"/>
      <sheetName val="29.축산물위생관계업소"/>
      <sheetName val="xxxxxx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8">
          <cell r="A18" t="str">
            <v>포항시</v>
          </cell>
          <cell r="B18">
            <v>22870</v>
          </cell>
          <cell r="C18">
            <v>6779</v>
          </cell>
          <cell r="D18">
            <v>2072</v>
          </cell>
          <cell r="E18">
            <v>694</v>
          </cell>
          <cell r="F18">
            <v>1203</v>
          </cell>
          <cell r="G18">
            <v>175</v>
          </cell>
          <cell r="H18">
            <v>783</v>
          </cell>
          <cell r="I18">
            <v>1434</v>
          </cell>
          <cell r="J18">
            <v>3213</v>
          </cell>
          <cell r="K18">
            <v>2339</v>
          </cell>
        </row>
        <row r="19">
          <cell r="A19" t="str">
            <v>경주시</v>
          </cell>
          <cell r="B19">
            <v>40664</v>
          </cell>
          <cell r="C19">
            <v>13315</v>
          </cell>
          <cell r="D19">
            <v>3206</v>
          </cell>
          <cell r="E19">
            <v>1065</v>
          </cell>
          <cell r="F19">
            <v>1819</v>
          </cell>
          <cell r="G19">
            <v>322</v>
          </cell>
          <cell r="H19">
            <v>516</v>
          </cell>
          <cell r="I19">
            <v>1950</v>
          </cell>
          <cell r="J19">
            <v>6771</v>
          </cell>
          <cell r="K19">
            <v>5050</v>
          </cell>
        </row>
        <row r="20">
          <cell r="A20" t="str">
            <v>김천시</v>
          </cell>
          <cell r="B20">
            <v>31068</v>
          </cell>
          <cell r="C20">
            <v>9666</v>
          </cell>
          <cell r="D20">
            <v>2746</v>
          </cell>
          <cell r="E20">
            <v>1310</v>
          </cell>
          <cell r="F20">
            <v>1245</v>
          </cell>
          <cell r="G20">
            <v>191</v>
          </cell>
          <cell r="H20">
            <v>675</v>
          </cell>
          <cell r="I20">
            <v>2654</v>
          </cell>
          <cell r="J20">
            <v>2896</v>
          </cell>
          <cell r="K20">
            <v>2518</v>
          </cell>
        </row>
        <row r="21">
          <cell r="A21" t="str">
            <v>안동시</v>
          </cell>
          <cell r="B21">
            <v>38617</v>
          </cell>
          <cell r="C21">
            <v>10903</v>
          </cell>
          <cell r="D21">
            <v>2637</v>
          </cell>
          <cell r="E21">
            <v>848</v>
          </cell>
          <cell r="F21">
            <v>1641</v>
          </cell>
          <cell r="G21">
            <v>148</v>
          </cell>
          <cell r="H21">
            <v>1510</v>
          </cell>
          <cell r="I21">
            <v>1557</v>
          </cell>
          <cell r="J21">
            <v>3352</v>
          </cell>
          <cell r="K21">
            <v>2925</v>
          </cell>
        </row>
        <row r="22">
          <cell r="A22" t="str">
            <v>구미시</v>
          </cell>
          <cell r="B22">
            <v>19609</v>
          </cell>
          <cell r="C22">
            <v>6399</v>
          </cell>
          <cell r="D22">
            <v>2545</v>
          </cell>
          <cell r="E22">
            <v>824</v>
          </cell>
          <cell r="F22">
            <v>1476</v>
          </cell>
          <cell r="G22">
            <v>245</v>
          </cell>
          <cell r="H22">
            <v>136</v>
          </cell>
          <cell r="I22">
            <v>564</v>
          </cell>
          <cell r="J22">
            <v>3563</v>
          </cell>
          <cell r="K22">
            <v>2939</v>
          </cell>
        </row>
        <row r="23">
          <cell r="A23" t="str">
            <v>영주시</v>
          </cell>
          <cell r="B23">
            <v>20425</v>
          </cell>
          <cell r="C23">
            <v>6331</v>
          </cell>
          <cell r="D23">
            <v>1455</v>
          </cell>
          <cell r="E23">
            <v>343</v>
          </cell>
          <cell r="F23">
            <v>908</v>
          </cell>
          <cell r="G23">
            <v>204</v>
          </cell>
          <cell r="H23">
            <v>882</v>
          </cell>
          <cell r="I23">
            <v>777</v>
          </cell>
          <cell r="J23">
            <v>1981</v>
          </cell>
          <cell r="K23">
            <v>1743</v>
          </cell>
        </row>
        <row r="24">
          <cell r="A24" t="str">
            <v>영천시</v>
          </cell>
          <cell r="B24">
            <v>29284</v>
          </cell>
          <cell r="C24">
            <v>10867</v>
          </cell>
          <cell r="D24">
            <v>1302</v>
          </cell>
          <cell r="E24">
            <v>332</v>
          </cell>
          <cell r="F24">
            <v>778</v>
          </cell>
          <cell r="G24">
            <v>192</v>
          </cell>
          <cell r="H24">
            <v>1812</v>
          </cell>
          <cell r="I24">
            <v>961</v>
          </cell>
          <cell r="J24">
            <v>2295</v>
          </cell>
          <cell r="K24">
            <v>2100</v>
          </cell>
        </row>
        <row r="25">
          <cell r="A25" t="str">
            <v>상주시</v>
          </cell>
          <cell r="B25">
            <v>44100</v>
          </cell>
          <cell r="C25">
            <v>13115</v>
          </cell>
          <cell r="D25">
            <v>4523</v>
          </cell>
          <cell r="E25">
            <v>1744</v>
          </cell>
          <cell r="F25">
            <v>2372</v>
          </cell>
          <cell r="G25">
            <v>407</v>
          </cell>
          <cell r="H25">
            <v>1703</v>
          </cell>
          <cell r="I25">
            <v>1941</v>
          </cell>
          <cell r="J25">
            <v>6347</v>
          </cell>
          <cell r="K25">
            <v>5318</v>
          </cell>
        </row>
        <row r="26">
          <cell r="A26" t="str">
            <v>문경시</v>
          </cell>
          <cell r="B26">
            <v>16838</v>
          </cell>
          <cell r="C26">
            <v>5099</v>
          </cell>
          <cell r="D26">
            <v>1608</v>
          </cell>
          <cell r="E26">
            <v>343</v>
          </cell>
          <cell r="F26">
            <v>1106</v>
          </cell>
          <cell r="G26">
            <v>159</v>
          </cell>
          <cell r="H26">
            <v>876</v>
          </cell>
          <cell r="I26">
            <v>439</v>
          </cell>
          <cell r="J26">
            <v>2095</v>
          </cell>
          <cell r="K26">
            <v>1733</v>
          </cell>
        </row>
        <row r="27">
          <cell r="A27" t="str">
            <v>경산시</v>
          </cell>
          <cell r="B27">
            <v>18632</v>
          </cell>
          <cell r="C27">
            <v>6572</v>
          </cell>
          <cell r="D27">
            <v>726</v>
          </cell>
          <cell r="E27">
            <v>313</v>
          </cell>
          <cell r="F27">
            <v>366</v>
          </cell>
          <cell r="G27">
            <v>47</v>
          </cell>
          <cell r="H27">
            <v>1582</v>
          </cell>
          <cell r="I27">
            <v>121</v>
          </cell>
          <cell r="J27">
            <v>955</v>
          </cell>
          <cell r="K27">
            <v>845</v>
          </cell>
        </row>
        <row r="28">
          <cell r="A28" t="str">
            <v>군위군</v>
          </cell>
          <cell r="B28">
            <v>16484</v>
          </cell>
          <cell r="C28">
            <v>5284</v>
          </cell>
          <cell r="D28">
            <v>1059</v>
          </cell>
          <cell r="E28">
            <v>314</v>
          </cell>
          <cell r="F28">
            <v>649</v>
          </cell>
          <cell r="G28">
            <v>96</v>
          </cell>
          <cell r="H28">
            <v>531</v>
          </cell>
          <cell r="I28">
            <v>520</v>
          </cell>
          <cell r="J28">
            <v>1764</v>
          </cell>
          <cell r="K28">
            <v>1615</v>
          </cell>
        </row>
        <row r="29">
          <cell r="A29" t="str">
            <v>의성군</v>
          </cell>
          <cell r="B29">
            <v>44530</v>
          </cell>
          <cell r="C29">
            <v>13079</v>
          </cell>
          <cell r="D29">
            <v>3595</v>
          </cell>
          <cell r="E29">
            <v>1439</v>
          </cell>
          <cell r="F29">
            <v>1894</v>
          </cell>
          <cell r="G29">
            <v>262</v>
          </cell>
          <cell r="H29">
            <v>2008</v>
          </cell>
          <cell r="I29">
            <v>1309</v>
          </cell>
          <cell r="J29">
            <v>5093</v>
          </cell>
          <cell r="K29">
            <v>3969</v>
          </cell>
        </row>
        <row r="30">
          <cell r="A30" t="str">
            <v>청송군</v>
          </cell>
          <cell r="B30">
            <v>17151</v>
          </cell>
          <cell r="C30">
            <v>4755</v>
          </cell>
          <cell r="D30">
            <v>609</v>
          </cell>
          <cell r="E30">
            <v>179</v>
          </cell>
          <cell r="F30">
            <v>347</v>
          </cell>
          <cell r="G30">
            <v>83</v>
          </cell>
          <cell r="H30">
            <v>1479</v>
          </cell>
          <cell r="I30">
            <v>656</v>
          </cell>
          <cell r="J30">
            <v>683</v>
          </cell>
          <cell r="K30">
            <v>612</v>
          </cell>
        </row>
        <row r="31">
          <cell r="A31" t="str">
            <v>영양군</v>
          </cell>
          <cell r="B31">
            <v>12987</v>
          </cell>
          <cell r="C31">
            <v>3648</v>
          </cell>
          <cell r="D31">
            <v>458</v>
          </cell>
          <cell r="E31">
            <v>93</v>
          </cell>
          <cell r="F31">
            <v>302</v>
          </cell>
          <cell r="G31">
            <v>63</v>
          </cell>
          <cell r="H31">
            <v>191</v>
          </cell>
          <cell r="I31">
            <v>631</v>
          </cell>
          <cell r="J31">
            <v>484</v>
          </cell>
          <cell r="K31">
            <v>451</v>
          </cell>
        </row>
        <row r="32">
          <cell r="A32" t="str">
            <v>영덕군</v>
          </cell>
          <cell r="B32">
            <v>10932</v>
          </cell>
          <cell r="C32">
            <v>3350</v>
          </cell>
          <cell r="D32">
            <v>783</v>
          </cell>
          <cell r="E32">
            <v>283</v>
          </cell>
          <cell r="F32">
            <v>430</v>
          </cell>
          <cell r="G32">
            <v>70</v>
          </cell>
          <cell r="H32">
            <v>744</v>
          </cell>
          <cell r="I32">
            <v>687</v>
          </cell>
          <cell r="J32">
            <v>820</v>
          </cell>
          <cell r="K32">
            <v>484</v>
          </cell>
        </row>
        <row r="33">
          <cell r="A33" t="str">
            <v>청도군</v>
          </cell>
          <cell r="B33">
            <v>23513</v>
          </cell>
          <cell r="C33">
            <v>7126</v>
          </cell>
          <cell r="D33">
            <v>1220</v>
          </cell>
          <cell r="E33">
            <v>368</v>
          </cell>
          <cell r="F33">
            <v>710</v>
          </cell>
          <cell r="G33">
            <v>142</v>
          </cell>
          <cell r="H33">
            <v>417</v>
          </cell>
          <cell r="I33">
            <v>793</v>
          </cell>
          <cell r="J33">
            <v>2261</v>
          </cell>
          <cell r="K33">
            <v>2039</v>
          </cell>
        </row>
        <row r="34">
          <cell r="A34" t="str">
            <v>고령군</v>
          </cell>
          <cell r="B34">
            <v>14515</v>
          </cell>
          <cell r="C34">
            <v>4145</v>
          </cell>
          <cell r="D34">
            <v>1684</v>
          </cell>
          <cell r="E34">
            <v>365</v>
          </cell>
          <cell r="F34">
            <v>1156</v>
          </cell>
          <cell r="G34">
            <v>163</v>
          </cell>
          <cell r="H34">
            <v>90</v>
          </cell>
          <cell r="I34">
            <v>1566</v>
          </cell>
          <cell r="J34">
            <v>2100</v>
          </cell>
          <cell r="K34">
            <v>1688</v>
          </cell>
        </row>
        <row r="35">
          <cell r="A35" t="str">
            <v>성주군</v>
          </cell>
          <cell r="B35">
            <v>20678</v>
          </cell>
          <cell r="C35">
            <v>6057</v>
          </cell>
          <cell r="D35">
            <v>2317</v>
          </cell>
          <cell r="E35">
            <v>918</v>
          </cell>
          <cell r="F35">
            <v>1279</v>
          </cell>
          <cell r="G35">
            <v>120</v>
          </cell>
          <cell r="H35">
            <v>213</v>
          </cell>
          <cell r="I35">
            <v>3174</v>
          </cell>
          <cell r="J35">
            <v>1641</v>
          </cell>
          <cell r="K35">
            <v>1520</v>
          </cell>
        </row>
        <row r="36">
          <cell r="A36" t="str">
            <v>칠곡군</v>
          </cell>
          <cell r="B36">
            <v>11442</v>
          </cell>
          <cell r="C36">
            <v>4048</v>
          </cell>
          <cell r="D36">
            <v>875</v>
          </cell>
          <cell r="E36">
            <v>348</v>
          </cell>
          <cell r="F36">
            <v>440</v>
          </cell>
          <cell r="G36">
            <v>87</v>
          </cell>
          <cell r="H36">
            <v>152</v>
          </cell>
          <cell r="I36">
            <v>527</v>
          </cell>
          <cell r="J36">
            <v>1881</v>
          </cell>
          <cell r="K36">
            <v>1769</v>
          </cell>
        </row>
        <row r="37">
          <cell r="A37" t="str">
            <v>예천군</v>
          </cell>
          <cell r="B37">
            <v>25041</v>
          </cell>
          <cell r="C37">
            <v>6571</v>
          </cell>
          <cell r="D37">
            <v>2307</v>
          </cell>
          <cell r="E37">
            <v>481</v>
          </cell>
          <cell r="F37">
            <v>1537</v>
          </cell>
          <cell r="G37">
            <v>289</v>
          </cell>
          <cell r="H37">
            <v>416</v>
          </cell>
          <cell r="I37">
            <v>1140</v>
          </cell>
          <cell r="J37">
            <v>3711</v>
          </cell>
          <cell r="K37">
            <v>3118</v>
          </cell>
        </row>
        <row r="38">
          <cell r="A38" t="str">
            <v>봉화군</v>
          </cell>
          <cell r="B38">
            <v>18224</v>
          </cell>
          <cell r="C38">
            <v>4922</v>
          </cell>
          <cell r="D38">
            <v>1222</v>
          </cell>
          <cell r="E38">
            <v>305</v>
          </cell>
          <cell r="F38">
            <v>791</v>
          </cell>
          <cell r="G38">
            <v>126</v>
          </cell>
          <cell r="H38">
            <v>510</v>
          </cell>
          <cell r="I38">
            <v>602</v>
          </cell>
          <cell r="J38">
            <v>1460</v>
          </cell>
          <cell r="K38">
            <v>1336</v>
          </cell>
        </row>
        <row r="39">
          <cell r="A39" t="str">
            <v>울진군</v>
          </cell>
          <cell r="B39">
            <v>9094</v>
          </cell>
          <cell r="C39">
            <v>3182</v>
          </cell>
          <cell r="D39">
            <v>632</v>
          </cell>
          <cell r="E39">
            <v>197</v>
          </cell>
          <cell r="F39">
            <v>383</v>
          </cell>
          <cell r="G39">
            <v>52</v>
          </cell>
          <cell r="H39">
            <v>182</v>
          </cell>
          <cell r="I39">
            <v>548</v>
          </cell>
          <cell r="J39">
            <v>1464</v>
          </cell>
          <cell r="K39">
            <v>1219</v>
          </cell>
        </row>
        <row r="40">
          <cell r="A40" t="str">
            <v>울릉군</v>
          </cell>
          <cell r="B40">
            <v>384</v>
          </cell>
          <cell r="C40">
            <v>75</v>
          </cell>
          <cell r="D40">
            <v>14</v>
          </cell>
          <cell r="E40">
            <v>5</v>
          </cell>
          <cell r="F40">
            <v>6</v>
          </cell>
          <cell r="G40">
            <v>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자료 : 친환경농업과</v>
          </cell>
        </row>
        <row r="42">
          <cell r="A42" t="str">
            <v>주 : 2008년 자료부터 서식 변경("농업용 난방기"항목 삭제)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간지"/>
      <sheetName val="0-1.이면"/>
      <sheetName val="1.농가및농가인구"/>
      <sheetName val="2.연령별농가인구"/>
      <sheetName val="3.경지면적"/>
      <sheetName val="4.경지규모별농가"/>
      <sheetName val="5.농업진흥지역지정"/>
      <sheetName val="6.한국농어촌공사"/>
      <sheetName val="7.수리답 및 경지정리"/>
      <sheetName val="8.수리시설 및 방조제"/>
      <sheetName val="9.식량작물생산량(정곡)"/>
      <sheetName val="9-1.미곡"/>
      <sheetName val="9-2.맥류"/>
      <sheetName val="9-3.잡곡"/>
      <sheetName val="9-4.두류"/>
      <sheetName val="9-5.서류"/>
      <sheetName val="10.채소류생산량 "/>
      <sheetName val="11.특용작물생산량"/>
      <sheetName val="12.과실류생산량"/>
      <sheetName val="13.공공비축 미곡 매입실적"/>
      <sheetName val="14.보리매입실적"/>
      <sheetName val="15.정부관리양곡보관창고"/>
      <sheetName val="16.정부양곡가공공장"/>
      <sheetName val="17.농업협동조합"/>
      <sheetName val="18.농업용기계보유 "/>
      <sheetName val="19.농업용관정 양수장비 현황"/>
      <sheetName val="20.비료공급"/>
      <sheetName val="21.농약공급 실적"/>
      <sheetName val="22.농업용지하수"/>
      <sheetName val="23.가축사육"/>
      <sheetName val="24.가축전염병발생"/>
      <sheetName val="25.가축전염병예방주사실적"/>
      <sheetName val="26.수의사현황"/>
      <sheetName val="27.도축검사"/>
      <sheetName val="28.배합사료생산"/>
      <sheetName val="29.축산물위생관계업소"/>
      <sheetName val="xxxxxx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8">
          <cell r="A18" t="str">
            <v>포항시</v>
          </cell>
          <cell r="B18">
            <v>22870</v>
          </cell>
          <cell r="C18">
            <v>6779</v>
          </cell>
          <cell r="D18">
            <v>2072</v>
          </cell>
          <cell r="E18">
            <v>694</v>
          </cell>
          <cell r="F18">
            <v>1203</v>
          </cell>
          <cell r="G18">
            <v>175</v>
          </cell>
          <cell r="H18">
            <v>783</v>
          </cell>
          <cell r="I18">
            <v>1434</v>
          </cell>
          <cell r="J18">
            <v>3213</v>
          </cell>
          <cell r="K18">
            <v>2339</v>
          </cell>
        </row>
        <row r="19">
          <cell r="A19" t="str">
            <v>경주시</v>
          </cell>
          <cell r="B19">
            <v>40664</v>
          </cell>
          <cell r="C19">
            <v>13315</v>
          </cell>
          <cell r="D19">
            <v>3206</v>
          </cell>
          <cell r="E19">
            <v>1065</v>
          </cell>
          <cell r="F19">
            <v>1819</v>
          </cell>
          <cell r="G19">
            <v>322</v>
          </cell>
          <cell r="H19">
            <v>516</v>
          </cell>
          <cell r="I19">
            <v>1950</v>
          </cell>
          <cell r="J19">
            <v>6771</v>
          </cell>
          <cell r="K19">
            <v>5050</v>
          </cell>
        </row>
        <row r="20">
          <cell r="A20" t="str">
            <v>김천시</v>
          </cell>
          <cell r="B20">
            <v>31068</v>
          </cell>
          <cell r="C20">
            <v>9666</v>
          </cell>
          <cell r="D20">
            <v>2746</v>
          </cell>
          <cell r="E20">
            <v>1310</v>
          </cell>
          <cell r="F20">
            <v>1245</v>
          </cell>
          <cell r="G20">
            <v>191</v>
          </cell>
          <cell r="H20">
            <v>675</v>
          </cell>
          <cell r="I20">
            <v>2654</v>
          </cell>
          <cell r="J20">
            <v>2896</v>
          </cell>
          <cell r="K20">
            <v>2518</v>
          </cell>
        </row>
        <row r="21">
          <cell r="A21" t="str">
            <v>안동시</v>
          </cell>
          <cell r="B21">
            <v>38617</v>
          </cell>
          <cell r="C21">
            <v>10903</v>
          </cell>
          <cell r="D21">
            <v>2637</v>
          </cell>
          <cell r="E21">
            <v>848</v>
          </cell>
          <cell r="F21">
            <v>1641</v>
          </cell>
          <cell r="G21">
            <v>148</v>
          </cell>
          <cell r="H21">
            <v>1510</v>
          </cell>
          <cell r="I21">
            <v>1557</v>
          </cell>
          <cell r="J21">
            <v>3352</v>
          </cell>
          <cell r="K21">
            <v>2925</v>
          </cell>
        </row>
        <row r="22">
          <cell r="A22" t="str">
            <v>구미시</v>
          </cell>
          <cell r="B22">
            <v>19609</v>
          </cell>
          <cell r="C22">
            <v>6399</v>
          </cell>
          <cell r="D22">
            <v>2545</v>
          </cell>
          <cell r="E22">
            <v>824</v>
          </cell>
          <cell r="F22">
            <v>1476</v>
          </cell>
          <cell r="G22">
            <v>245</v>
          </cell>
          <cell r="H22">
            <v>136</v>
          </cell>
          <cell r="I22">
            <v>564</v>
          </cell>
          <cell r="J22">
            <v>3563</v>
          </cell>
          <cell r="K22">
            <v>2939</v>
          </cell>
        </row>
        <row r="23">
          <cell r="A23" t="str">
            <v>영주시</v>
          </cell>
          <cell r="B23">
            <v>20425</v>
          </cell>
          <cell r="C23">
            <v>6331</v>
          </cell>
          <cell r="D23">
            <v>1455</v>
          </cell>
          <cell r="E23">
            <v>343</v>
          </cell>
          <cell r="F23">
            <v>908</v>
          </cell>
          <cell r="G23">
            <v>204</v>
          </cell>
          <cell r="H23">
            <v>882</v>
          </cell>
          <cell r="I23">
            <v>777</v>
          </cell>
          <cell r="J23">
            <v>1981</v>
          </cell>
          <cell r="K23">
            <v>1743</v>
          </cell>
        </row>
        <row r="24">
          <cell r="A24" t="str">
            <v>영천시</v>
          </cell>
          <cell r="B24">
            <v>29284</v>
          </cell>
          <cell r="C24">
            <v>10867</v>
          </cell>
          <cell r="D24">
            <v>1302</v>
          </cell>
          <cell r="E24">
            <v>332</v>
          </cell>
          <cell r="F24">
            <v>778</v>
          </cell>
          <cell r="G24">
            <v>192</v>
          </cell>
          <cell r="H24">
            <v>1812</v>
          </cell>
          <cell r="I24">
            <v>961</v>
          </cell>
          <cell r="J24">
            <v>2295</v>
          </cell>
          <cell r="K24">
            <v>2100</v>
          </cell>
        </row>
        <row r="25">
          <cell r="A25" t="str">
            <v>상주시</v>
          </cell>
          <cell r="B25">
            <v>44100</v>
          </cell>
          <cell r="C25">
            <v>13115</v>
          </cell>
          <cell r="D25">
            <v>4523</v>
          </cell>
          <cell r="E25">
            <v>1744</v>
          </cell>
          <cell r="F25">
            <v>2372</v>
          </cell>
          <cell r="G25">
            <v>407</v>
          </cell>
          <cell r="H25">
            <v>1703</v>
          </cell>
          <cell r="I25">
            <v>1941</v>
          </cell>
          <cell r="J25">
            <v>6347</v>
          </cell>
          <cell r="K25">
            <v>5318</v>
          </cell>
        </row>
        <row r="26">
          <cell r="A26" t="str">
            <v>문경시</v>
          </cell>
          <cell r="B26">
            <v>16838</v>
          </cell>
          <cell r="C26">
            <v>5099</v>
          </cell>
          <cell r="D26">
            <v>1608</v>
          </cell>
          <cell r="E26">
            <v>343</v>
          </cell>
          <cell r="F26">
            <v>1106</v>
          </cell>
          <cell r="G26">
            <v>159</v>
          </cell>
          <cell r="H26">
            <v>876</v>
          </cell>
          <cell r="I26">
            <v>439</v>
          </cell>
          <cell r="J26">
            <v>2095</v>
          </cell>
          <cell r="K26">
            <v>1733</v>
          </cell>
        </row>
        <row r="27">
          <cell r="A27" t="str">
            <v>경산시</v>
          </cell>
          <cell r="B27">
            <v>18632</v>
          </cell>
          <cell r="C27">
            <v>6572</v>
          </cell>
          <cell r="D27">
            <v>726</v>
          </cell>
          <cell r="E27">
            <v>313</v>
          </cell>
          <cell r="F27">
            <v>366</v>
          </cell>
          <cell r="G27">
            <v>47</v>
          </cell>
          <cell r="H27">
            <v>1582</v>
          </cell>
          <cell r="I27">
            <v>121</v>
          </cell>
          <cell r="J27">
            <v>955</v>
          </cell>
          <cell r="K27">
            <v>845</v>
          </cell>
        </row>
        <row r="28">
          <cell r="A28" t="str">
            <v>군위군</v>
          </cell>
          <cell r="B28">
            <v>16484</v>
          </cell>
          <cell r="C28">
            <v>5284</v>
          </cell>
          <cell r="D28">
            <v>1059</v>
          </cell>
          <cell r="E28">
            <v>314</v>
          </cell>
          <cell r="F28">
            <v>649</v>
          </cell>
          <cell r="G28">
            <v>96</v>
          </cell>
          <cell r="H28">
            <v>531</v>
          </cell>
          <cell r="I28">
            <v>520</v>
          </cell>
          <cell r="J28">
            <v>1764</v>
          </cell>
          <cell r="K28">
            <v>1615</v>
          </cell>
        </row>
        <row r="29">
          <cell r="A29" t="str">
            <v>의성군</v>
          </cell>
          <cell r="B29">
            <v>44530</v>
          </cell>
          <cell r="C29">
            <v>13079</v>
          </cell>
          <cell r="D29">
            <v>3595</v>
          </cell>
          <cell r="E29">
            <v>1439</v>
          </cell>
          <cell r="F29">
            <v>1894</v>
          </cell>
          <cell r="G29">
            <v>262</v>
          </cell>
          <cell r="H29">
            <v>2008</v>
          </cell>
          <cell r="I29">
            <v>1309</v>
          </cell>
          <cell r="J29">
            <v>5093</v>
          </cell>
          <cell r="K29">
            <v>3969</v>
          </cell>
        </row>
        <row r="30">
          <cell r="A30" t="str">
            <v>청송군</v>
          </cell>
          <cell r="B30">
            <v>17151</v>
          </cell>
          <cell r="C30">
            <v>4755</v>
          </cell>
          <cell r="D30">
            <v>609</v>
          </cell>
          <cell r="E30">
            <v>179</v>
          </cell>
          <cell r="F30">
            <v>347</v>
          </cell>
          <cell r="G30">
            <v>83</v>
          </cell>
          <cell r="H30">
            <v>1479</v>
          </cell>
          <cell r="I30">
            <v>656</v>
          </cell>
          <cell r="J30">
            <v>683</v>
          </cell>
          <cell r="K30">
            <v>612</v>
          </cell>
        </row>
        <row r="31">
          <cell r="A31" t="str">
            <v>영양군</v>
          </cell>
          <cell r="B31">
            <v>12987</v>
          </cell>
          <cell r="C31">
            <v>3648</v>
          </cell>
          <cell r="D31">
            <v>458</v>
          </cell>
          <cell r="E31">
            <v>93</v>
          </cell>
          <cell r="F31">
            <v>302</v>
          </cell>
          <cell r="G31">
            <v>63</v>
          </cell>
          <cell r="H31">
            <v>191</v>
          </cell>
          <cell r="I31">
            <v>631</v>
          </cell>
          <cell r="J31">
            <v>484</v>
          </cell>
          <cell r="K31">
            <v>451</v>
          </cell>
        </row>
        <row r="32">
          <cell r="A32" t="str">
            <v>영덕군</v>
          </cell>
          <cell r="B32">
            <v>10932</v>
          </cell>
          <cell r="C32">
            <v>3350</v>
          </cell>
          <cell r="D32">
            <v>783</v>
          </cell>
          <cell r="E32">
            <v>283</v>
          </cell>
          <cell r="F32">
            <v>430</v>
          </cell>
          <cell r="G32">
            <v>70</v>
          </cell>
          <cell r="H32">
            <v>744</v>
          </cell>
          <cell r="I32">
            <v>687</v>
          </cell>
          <cell r="J32">
            <v>820</v>
          </cell>
          <cell r="K32">
            <v>484</v>
          </cell>
        </row>
        <row r="33">
          <cell r="A33" t="str">
            <v>청도군</v>
          </cell>
          <cell r="B33">
            <v>23513</v>
          </cell>
          <cell r="C33">
            <v>7126</v>
          </cell>
          <cell r="D33">
            <v>1220</v>
          </cell>
          <cell r="E33">
            <v>368</v>
          </cell>
          <cell r="F33">
            <v>710</v>
          </cell>
          <cell r="G33">
            <v>142</v>
          </cell>
          <cell r="H33">
            <v>417</v>
          </cell>
          <cell r="I33">
            <v>793</v>
          </cell>
          <cell r="J33">
            <v>2261</v>
          </cell>
          <cell r="K33">
            <v>2039</v>
          </cell>
        </row>
        <row r="34">
          <cell r="A34" t="str">
            <v>고령군</v>
          </cell>
          <cell r="B34">
            <v>14515</v>
          </cell>
          <cell r="C34">
            <v>4145</v>
          </cell>
          <cell r="D34">
            <v>1684</v>
          </cell>
          <cell r="E34">
            <v>365</v>
          </cell>
          <cell r="F34">
            <v>1156</v>
          </cell>
          <cell r="G34">
            <v>163</v>
          </cell>
          <cell r="H34">
            <v>90</v>
          </cell>
          <cell r="I34">
            <v>1566</v>
          </cell>
          <cell r="J34">
            <v>2100</v>
          </cell>
          <cell r="K34">
            <v>1688</v>
          </cell>
        </row>
        <row r="35">
          <cell r="A35" t="str">
            <v>성주군</v>
          </cell>
          <cell r="B35">
            <v>20678</v>
          </cell>
          <cell r="C35">
            <v>6057</v>
          </cell>
          <cell r="D35">
            <v>2317</v>
          </cell>
          <cell r="E35">
            <v>918</v>
          </cell>
          <cell r="F35">
            <v>1279</v>
          </cell>
          <cell r="G35">
            <v>120</v>
          </cell>
          <cell r="H35">
            <v>213</v>
          </cell>
          <cell r="I35">
            <v>3174</v>
          </cell>
          <cell r="J35">
            <v>1641</v>
          </cell>
          <cell r="K35">
            <v>1520</v>
          </cell>
        </row>
        <row r="36">
          <cell r="A36" t="str">
            <v>칠곡군</v>
          </cell>
          <cell r="B36">
            <v>11442</v>
          </cell>
          <cell r="C36">
            <v>4048</v>
          </cell>
          <cell r="D36">
            <v>875</v>
          </cell>
          <cell r="E36">
            <v>348</v>
          </cell>
          <cell r="F36">
            <v>440</v>
          </cell>
          <cell r="G36">
            <v>87</v>
          </cell>
          <cell r="H36">
            <v>152</v>
          </cell>
          <cell r="I36">
            <v>527</v>
          </cell>
          <cell r="J36">
            <v>1881</v>
          </cell>
          <cell r="K36">
            <v>1769</v>
          </cell>
        </row>
        <row r="37">
          <cell r="A37" t="str">
            <v>예천군</v>
          </cell>
          <cell r="B37">
            <v>25041</v>
          </cell>
          <cell r="C37">
            <v>6571</v>
          </cell>
          <cell r="D37">
            <v>2307</v>
          </cell>
          <cell r="E37">
            <v>481</v>
          </cell>
          <cell r="F37">
            <v>1537</v>
          </cell>
          <cell r="G37">
            <v>289</v>
          </cell>
          <cell r="H37">
            <v>416</v>
          </cell>
          <cell r="I37">
            <v>1140</v>
          </cell>
          <cell r="J37">
            <v>3711</v>
          </cell>
          <cell r="K37">
            <v>3118</v>
          </cell>
        </row>
        <row r="38">
          <cell r="A38" t="str">
            <v>봉화군</v>
          </cell>
          <cell r="B38">
            <v>18224</v>
          </cell>
          <cell r="C38">
            <v>4922</v>
          </cell>
          <cell r="D38">
            <v>1222</v>
          </cell>
          <cell r="E38">
            <v>305</v>
          </cell>
          <cell r="F38">
            <v>791</v>
          </cell>
          <cell r="G38">
            <v>126</v>
          </cell>
          <cell r="H38">
            <v>510</v>
          </cell>
          <cell r="I38">
            <v>602</v>
          </cell>
          <cell r="J38">
            <v>1460</v>
          </cell>
          <cell r="K38">
            <v>1336</v>
          </cell>
        </row>
        <row r="39">
          <cell r="A39" t="str">
            <v>울진군</v>
          </cell>
          <cell r="B39">
            <v>9094</v>
          </cell>
          <cell r="C39">
            <v>3182</v>
          </cell>
          <cell r="D39">
            <v>632</v>
          </cell>
          <cell r="E39">
            <v>197</v>
          </cell>
          <cell r="F39">
            <v>383</v>
          </cell>
          <cell r="G39">
            <v>52</v>
          </cell>
          <cell r="H39">
            <v>182</v>
          </cell>
          <cell r="I39">
            <v>548</v>
          </cell>
          <cell r="J39">
            <v>1464</v>
          </cell>
          <cell r="K39">
            <v>1219</v>
          </cell>
        </row>
        <row r="40">
          <cell r="A40" t="str">
            <v>울릉군</v>
          </cell>
          <cell r="B40">
            <v>384</v>
          </cell>
          <cell r="C40">
            <v>75</v>
          </cell>
          <cell r="D40">
            <v>14</v>
          </cell>
          <cell r="E40">
            <v>5</v>
          </cell>
          <cell r="F40">
            <v>6</v>
          </cell>
          <cell r="G40">
            <v>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자료 : 친환경농업과</v>
          </cell>
        </row>
        <row r="42">
          <cell r="A42" t="str">
            <v>주 : 2008년 자료부터 서식 변경("농업용 난방기"항목 삭제)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간지"/>
      <sheetName val="0-1.이면"/>
      <sheetName val="1.농가및농가인구"/>
      <sheetName val="2.경지면적"/>
      <sheetName val="3.농업진흥지역지정"/>
      <sheetName val="4.경지정리현황"/>
      <sheetName val="5.수혜현황"/>
      <sheetName val="6.식량작물생산량(정곡)"/>
      <sheetName val="6-1.미곡"/>
      <sheetName val="6-2.맥류"/>
      <sheetName val="6-3.잡곡"/>
      <sheetName val="6-4.두류"/>
      <sheetName val="6-5.서류"/>
      <sheetName val="7.채소류생산량 "/>
      <sheetName val="8.특용작물생산량"/>
      <sheetName val="9.과실류생산량"/>
      <sheetName val="10.공공비축 미곡 매입실적"/>
      <sheetName val="11.보리매입실적(자료없음)"/>
      <sheetName val="12.정부관리양곡보관창고"/>
      <sheetName val="13.정부양곡가공공장"/>
      <sheetName val="14.농업협동조합"/>
      <sheetName val="15.농업용기계보유 "/>
      <sheetName val="16.비료공급(수치틀림)"/>
      <sheetName val="17.가축사육"/>
      <sheetName val="18.가축전염병발생"/>
      <sheetName val="19.가축전염병예방주실적"/>
      <sheetName val="20.수의사분포"/>
      <sheetName val="21.도축검사"/>
      <sheetName val="22.배합사료생산"/>
      <sheetName val="23.축산물위생관계업소"/>
      <sheetName val="24.소유별임야면적"/>
      <sheetName val="25.임상별산림면적"/>
      <sheetName val="26.임상별임목축적"/>
      <sheetName val="27.임산물생산량"/>
      <sheetName val="28.수렵"/>
      <sheetName val="29.수렵면허장발급"/>
      <sheetName val="30.사방사업"/>
      <sheetName val="31.조림"/>
      <sheetName val="32.산림피해"/>
      <sheetName val="33.산림형질변경허가내역"/>
      <sheetName val="34.보안림지정현황"/>
      <sheetName val="35.토석채취현황"/>
      <sheetName val="36.친환경농산물인증현황"/>
      <sheetName val="37.화훼류 재배현황(자료없음)"/>
      <sheetName val="18.농업용기계보유 "/>
      <sheetName val="43.자원봉사자현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사벌면</v>
          </cell>
          <cell r="B19">
            <v>4117</v>
          </cell>
          <cell r="C19">
            <v>1327</v>
          </cell>
          <cell r="D19">
            <v>460</v>
          </cell>
          <cell r="E19">
            <v>220</v>
          </cell>
          <cell r="F19">
            <v>210</v>
          </cell>
          <cell r="G19">
            <v>30</v>
          </cell>
          <cell r="H19">
            <v>221</v>
          </cell>
          <cell r="I19">
            <v>41</v>
          </cell>
          <cell r="J19">
            <v>722</v>
          </cell>
          <cell r="K19">
            <v>606</v>
          </cell>
        </row>
        <row r="20">
          <cell r="A20" t="str">
            <v>중동면</v>
          </cell>
          <cell r="B20">
            <v>1989</v>
          </cell>
          <cell r="C20">
            <v>528</v>
          </cell>
          <cell r="D20">
            <v>223</v>
          </cell>
          <cell r="E20">
            <v>97</v>
          </cell>
          <cell r="F20">
            <v>118</v>
          </cell>
          <cell r="G20">
            <v>8</v>
          </cell>
          <cell r="H20">
            <v>30</v>
          </cell>
          <cell r="I20">
            <v>100</v>
          </cell>
          <cell r="J20">
            <v>327</v>
          </cell>
          <cell r="K20">
            <v>255</v>
          </cell>
        </row>
        <row r="21">
          <cell r="A21" t="str">
            <v>낙동면</v>
          </cell>
          <cell r="B21">
            <v>3602</v>
          </cell>
          <cell r="C21">
            <v>1034</v>
          </cell>
          <cell r="D21">
            <v>437</v>
          </cell>
          <cell r="E21">
            <v>242</v>
          </cell>
          <cell r="F21">
            <v>187</v>
          </cell>
          <cell r="G21">
            <v>8</v>
          </cell>
          <cell r="H21">
            <v>71</v>
          </cell>
          <cell r="I21">
            <v>138</v>
          </cell>
          <cell r="J21">
            <v>659</v>
          </cell>
          <cell r="K21">
            <v>609</v>
          </cell>
        </row>
        <row r="22">
          <cell r="A22" t="str">
            <v>청리면</v>
          </cell>
          <cell r="B22">
            <v>2477</v>
          </cell>
          <cell r="C22">
            <v>766</v>
          </cell>
          <cell r="D22">
            <v>207</v>
          </cell>
          <cell r="E22">
            <v>104</v>
          </cell>
          <cell r="F22">
            <v>93</v>
          </cell>
          <cell r="G22">
            <v>10</v>
          </cell>
          <cell r="H22">
            <v>62</v>
          </cell>
          <cell r="I22">
            <v>28</v>
          </cell>
          <cell r="J22">
            <v>335</v>
          </cell>
          <cell r="K22">
            <v>304</v>
          </cell>
        </row>
        <row r="23">
          <cell r="A23" t="str">
            <v>공성면</v>
          </cell>
          <cell r="B23">
            <v>4084</v>
          </cell>
          <cell r="C23">
            <v>1167</v>
          </cell>
          <cell r="D23">
            <v>349</v>
          </cell>
          <cell r="E23">
            <v>123</v>
          </cell>
          <cell r="F23">
            <v>184</v>
          </cell>
          <cell r="G23">
            <v>42</v>
          </cell>
          <cell r="H23">
            <v>85</v>
          </cell>
          <cell r="I23">
            <v>458</v>
          </cell>
          <cell r="J23">
            <v>492</v>
          </cell>
          <cell r="K23">
            <v>464</v>
          </cell>
        </row>
        <row r="24">
          <cell r="A24" t="str">
            <v>외남면</v>
          </cell>
          <cell r="B24">
            <v>1839</v>
          </cell>
          <cell r="C24">
            <v>492</v>
          </cell>
          <cell r="D24">
            <v>137</v>
          </cell>
          <cell r="E24">
            <v>69</v>
          </cell>
          <cell r="F24">
            <v>61</v>
          </cell>
          <cell r="G24">
            <v>7</v>
          </cell>
          <cell r="H24">
            <v>78</v>
          </cell>
          <cell r="I24">
            <v>76</v>
          </cell>
          <cell r="J24">
            <v>280</v>
          </cell>
          <cell r="K24">
            <v>255</v>
          </cell>
        </row>
        <row r="25">
          <cell r="A25" t="str">
            <v>내서면</v>
          </cell>
          <cell r="B25">
            <v>1881</v>
          </cell>
          <cell r="C25">
            <v>500</v>
          </cell>
          <cell r="D25">
            <v>175</v>
          </cell>
          <cell r="E25">
            <v>73</v>
          </cell>
          <cell r="F25">
            <v>81</v>
          </cell>
          <cell r="G25">
            <v>21</v>
          </cell>
          <cell r="H25">
            <v>15</v>
          </cell>
          <cell r="I25">
            <v>309</v>
          </cell>
          <cell r="J25">
            <v>222</v>
          </cell>
          <cell r="K25">
            <v>199</v>
          </cell>
        </row>
        <row r="26">
          <cell r="A26" t="str">
            <v>모동면</v>
          </cell>
          <cell r="B26">
            <v>2371</v>
          </cell>
          <cell r="C26">
            <v>645</v>
          </cell>
          <cell r="D26">
            <v>136</v>
          </cell>
          <cell r="E26">
            <v>87</v>
          </cell>
          <cell r="F26">
            <v>40</v>
          </cell>
          <cell r="G26">
            <v>9</v>
          </cell>
          <cell r="H26">
            <v>234</v>
          </cell>
          <cell r="I26">
            <v>107</v>
          </cell>
          <cell r="J26">
            <v>240</v>
          </cell>
          <cell r="K26">
            <v>238</v>
          </cell>
        </row>
        <row r="27">
          <cell r="A27" t="str">
            <v>모서면</v>
          </cell>
          <cell r="B27">
            <v>2320</v>
          </cell>
          <cell r="C27">
            <v>671</v>
          </cell>
          <cell r="D27">
            <v>202</v>
          </cell>
          <cell r="E27">
            <v>66</v>
          </cell>
          <cell r="F27">
            <v>113</v>
          </cell>
          <cell r="G27">
            <v>23</v>
          </cell>
          <cell r="H27">
            <v>73</v>
          </cell>
          <cell r="I27">
            <v>87</v>
          </cell>
          <cell r="J27">
            <v>347</v>
          </cell>
          <cell r="K27">
            <v>310</v>
          </cell>
        </row>
        <row r="28">
          <cell r="A28" t="str">
            <v>화동면</v>
          </cell>
          <cell r="B28">
            <v>1782</v>
          </cell>
          <cell r="C28">
            <v>490</v>
          </cell>
          <cell r="D28">
            <v>160</v>
          </cell>
          <cell r="E28">
            <v>61</v>
          </cell>
          <cell r="F28">
            <v>94</v>
          </cell>
          <cell r="G28">
            <v>5</v>
          </cell>
          <cell r="H28">
            <v>62</v>
          </cell>
          <cell r="I28">
            <v>71</v>
          </cell>
          <cell r="J28">
            <v>327</v>
          </cell>
          <cell r="K28">
            <v>299</v>
          </cell>
        </row>
        <row r="29">
          <cell r="A29" t="str">
            <v>화서면</v>
          </cell>
          <cell r="B29">
            <v>1892</v>
          </cell>
          <cell r="C29">
            <v>465</v>
          </cell>
          <cell r="D29">
            <v>119</v>
          </cell>
          <cell r="E29">
            <v>25</v>
          </cell>
          <cell r="F29">
            <v>86</v>
          </cell>
          <cell r="G29">
            <v>8</v>
          </cell>
          <cell r="H29">
            <v>23</v>
          </cell>
          <cell r="I29">
            <v>161</v>
          </cell>
          <cell r="J29">
            <v>259</v>
          </cell>
          <cell r="K29">
            <v>247</v>
          </cell>
        </row>
        <row r="30">
          <cell r="A30" t="str">
            <v>화북면</v>
          </cell>
          <cell r="B30">
            <v>1177</v>
          </cell>
          <cell r="C30">
            <v>287</v>
          </cell>
          <cell r="D30">
            <v>52</v>
          </cell>
          <cell r="E30">
            <v>28</v>
          </cell>
          <cell r="F30">
            <v>19</v>
          </cell>
          <cell r="G30">
            <v>5</v>
          </cell>
          <cell r="H30">
            <v>1</v>
          </cell>
          <cell r="I30">
            <v>23</v>
          </cell>
          <cell r="J30">
            <v>94</v>
          </cell>
          <cell r="K30">
            <v>91</v>
          </cell>
        </row>
        <row r="31">
          <cell r="A31" t="str">
            <v>외서면</v>
          </cell>
          <cell r="B31">
            <v>2200</v>
          </cell>
          <cell r="C31">
            <v>561</v>
          </cell>
          <cell r="D31">
            <v>249</v>
          </cell>
          <cell r="E31">
            <v>89</v>
          </cell>
          <cell r="F31">
            <v>157</v>
          </cell>
          <cell r="G31">
            <v>3</v>
          </cell>
          <cell r="H31">
            <v>81</v>
          </cell>
          <cell r="I31">
            <v>141</v>
          </cell>
          <cell r="J31">
            <v>332</v>
          </cell>
          <cell r="K31">
            <v>296</v>
          </cell>
        </row>
        <row r="32">
          <cell r="A32" t="str">
            <v>은척면</v>
          </cell>
          <cell r="B32">
            <v>1455</v>
          </cell>
          <cell r="C32">
            <v>474</v>
          </cell>
          <cell r="D32">
            <v>128</v>
          </cell>
          <cell r="E32">
            <v>52</v>
          </cell>
          <cell r="F32">
            <v>70</v>
          </cell>
          <cell r="G32">
            <v>6</v>
          </cell>
          <cell r="H32">
            <v>34</v>
          </cell>
          <cell r="I32">
            <v>67</v>
          </cell>
          <cell r="J32">
            <v>194</v>
          </cell>
          <cell r="K32">
            <v>171</v>
          </cell>
        </row>
        <row r="33">
          <cell r="A33" t="str">
            <v>공검면</v>
          </cell>
          <cell r="B33">
            <v>2372</v>
          </cell>
          <cell r="C33">
            <v>654</v>
          </cell>
          <cell r="D33">
            <v>145</v>
          </cell>
          <cell r="E33">
            <v>72</v>
          </cell>
          <cell r="F33">
            <v>55</v>
          </cell>
          <cell r="G33">
            <v>18</v>
          </cell>
          <cell r="H33">
            <v>114</v>
          </cell>
          <cell r="I33">
            <v>150</v>
          </cell>
          <cell r="J33">
            <v>373</v>
          </cell>
          <cell r="K33">
            <v>359</v>
          </cell>
        </row>
        <row r="34">
          <cell r="A34" t="str">
            <v>이안면</v>
          </cell>
          <cell r="B34">
            <v>1498</v>
          </cell>
          <cell r="C34">
            <v>570</v>
          </cell>
          <cell r="D34">
            <v>146</v>
          </cell>
          <cell r="E34">
            <v>36</v>
          </cell>
          <cell r="F34">
            <v>103</v>
          </cell>
          <cell r="G34">
            <v>7</v>
          </cell>
          <cell r="H34">
            <v>34</v>
          </cell>
          <cell r="I34">
            <v>41</v>
          </cell>
          <cell r="J34">
            <v>250</v>
          </cell>
          <cell r="K34">
            <v>220</v>
          </cell>
        </row>
        <row r="35">
          <cell r="A35" t="str">
            <v>화남면</v>
          </cell>
          <cell r="B35">
            <v>646</v>
          </cell>
          <cell r="C35">
            <v>194</v>
          </cell>
          <cell r="D35">
            <v>50</v>
          </cell>
          <cell r="E35">
            <v>10</v>
          </cell>
          <cell r="F35">
            <v>36</v>
          </cell>
          <cell r="G35">
            <v>4</v>
          </cell>
          <cell r="H35">
            <v>3</v>
          </cell>
          <cell r="I35">
            <v>33</v>
          </cell>
          <cell r="J35">
            <v>87</v>
          </cell>
          <cell r="K35">
            <v>79</v>
          </cell>
        </row>
        <row r="36">
          <cell r="A36" t="str">
            <v>남원동</v>
          </cell>
          <cell r="B36">
            <v>941</v>
          </cell>
          <cell r="C36">
            <v>309</v>
          </cell>
          <cell r="D36">
            <v>78</v>
          </cell>
          <cell r="E36">
            <v>27</v>
          </cell>
          <cell r="F36">
            <v>46</v>
          </cell>
          <cell r="G36">
            <v>5</v>
          </cell>
          <cell r="H36">
            <v>22</v>
          </cell>
          <cell r="I36">
            <v>59</v>
          </cell>
          <cell r="J36">
            <v>109</v>
          </cell>
          <cell r="K36">
            <v>96</v>
          </cell>
        </row>
        <row r="37">
          <cell r="A37" t="str">
            <v>북문동</v>
          </cell>
          <cell r="B37">
            <v>1032</v>
          </cell>
          <cell r="C37">
            <v>344</v>
          </cell>
          <cell r="D37">
            <v>96</v>
          </cell>
          <cell r="E37">
            <v>30</v>
          </cell>
          <cell r="F37">
            <v>60</v>
          </cell>
          <cell r="G37">
            <v>6</v>
          </cell>
          <cell r="H37">
            <v>17</v>
          </cell>
          <cell r="I37">
            <v>108</v>
          </cell>
          <cell r="J37">
            <v>172</v>
          </cell>
          <cell r="K37">
            <v>129</v>
          </cell>
        </row>
        <row r="38">
          <cell r="A38" t="str">
            <v>계림동</v>
          </cell>
          <cell r="B38">
            <v>843</v>
          </cell>
          <cell r="C38">
            <v>290</v>
          </cell>
          <cell r="D38">
            <v>102</v>
          </cell>
          <cell r="E38">
            <v>33</v>
          </cell>
          <cell r="F38">
            <v>58</v>
          </cell>
          <cell r="G38">
            <v>11</v>
          </cell>
          <cell r="H38">
            <v>21</v>
          </cell>
          <cell r="I38">
            <v>31</v>
          </cell>
          <cell r="J38">
            <v>122</v>
          </cell>
          <cell r="K38">
            <v>83</v>
          </cell>
        </row>
        <row r="39">
          <cell r="A39" t="str">
            <v>동문동</v>
          </cell>
          <cell r="B39">
            <v>1138</v>
          </cell>
          <cell r="C39">
            <v>322</v>
          </cell>
          <cell r="D39">
            <v>100</v>
          </cell>
          <cell r="E39">
            <v>42</v>
          </cell>
          <cell r="F39">
            <v>54</v>
          </cell>
          <cell r="G39">
            <v>4</v>
          </cell>
          <cell r="H39">
            <v>38</v>
          </cell>
          <cell r="I39">
            <v>0</v>
          </cell>
          <cell r="J39">
            <v>151</v>
          </cell>
          <cell r="K39">
            <v>119</v>
          </cell>
        </row>
        <row r="40">
          <cell r="A40" t="str">
            <v>동성동</v>
          </cell>
          <cell r="B40">
            <v>798</v>
          </cell>
          <cell r="C40">
            <v>236</v>
          </cell>
          <cell r="D40">
            <v>59</v>
          </cell>
          <cell r="E40">
            <v>40</v>
          </cell>
          <cell r="F40">
            <v>19</v>
          </cell>
          <cell r="G40">
            <v>0</v>
          </cell>
          <cell r="H40">
            <v>11</v>
          </cell>
          <cell r="I40">
            <v>14</v>
          </cell>
          <cell r="J40">
            <v>79</v>
          </cell>
          <cell r="K40">
            <v>74</v>
          </cell>
        </row>
        <row r="41">
          <cell r="A41" t="str">
            <v>신흥동</v>
          </cell>
          <cell r="B41">
            <v>1771</v>
          </cell>
          <cell r="C41">
            <v>516</v>
          </cell>
          <cell r="D41">
            <v>123</v>
          </cell>
          <cell r="E41">
            <v>31</v>
          </cell>
          <cell r="F41">
            <v>71</v>
          </cell>
          <cell r="G41">
            <v>21</v>
          </cell>
          <cell r="H41">
            <v>50</v>
          </cell>
          <cell r="I41">
            <v>140</v>
          </cell>
          <cell r="J41">
            <v>183</v>
          </cell>
          <cell r="K41">
            <v>160</v>
          </cell>
        </row>
        <row r="42">
          <cell r="A42" t="str">
            <v>자료 : 친환경농업정책팀</v>
          </cell>
        </row>
        <row r="43">
          <cell r="A43" t="str">
            <v>주 : 2004년 자료부터 서식 변경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7392-EDC8-4F61-BB33-9816F6C595F8}">
  <dimension ref="A1:P39"/>
  <sheetViews>
    <sheetView tabSelected="1" view="pageBreakPreview" zoomScaleNormal="75" zoomScaleSheetLayoutView="75" workbookViewId="0">
      <pane ySplit="20" topLeftCell="A21" activePane="bottomLeft" state="frozen"/>
      <selection activeCell="G18" sqref="G18"/>
      <selection pane="bottomLeft"/>
    </sheetView>
  </sheetViews>
  <sheetFormatPr defaultColWidth="9" defaultRowHeight="14.25"/>
  <cols>
    <col min="1" max="7" width="9" style="177"/>
    <col min="8" max="9" width="9" style="178"/>
    <col min="10" max="16" width="9" style="177"/>
    <col min="17" max="16384" width="9" style="178"/>
  </cols>
  <sheetData>
    <row r="1" spans="1:16" s="176" customFormat="1" ht="12">
      <c r="A1" s="175"/>
      <c r="B1" s="175"/>
      <c r="C1" s="175"/>
      <c r="D1" s="175"/>
      <c r="E1" s="175"/>
      <c r="F1" s="175"/>
      <c r="G1" s="175"/>
      <c r="J1" s="175"/>
      <c r="K1" s="175"/>
      <c r="L1" s="175"/>
      <c r="M1" s="175"/>
      <c r="N1" s="175"/>
      <c r="O1" s="175"/>
      <c r="P1" s="175"/>
    </row>
    <row r="2" spans="1:16" s="176" customFormat="1" ht="23.25" customHeight="1">
      <c r="A2" s="175"/>
      <c r="B2" s="175"/>
      <c r="C2" s="175"/>
      <c r="D2" s="175"/>
      <c r="E2" s="175"/>
      <c r="F2" s="175"/>
      <c r="G2" s="175"/>
      <c r="J2" s="175"/>
      <c r="K2" s="175"/>
      <c r="L2" s="175"/>
      <c r="M2" s="175"/>
      <c r="N2" s="175"/>
      <c r="O2" s="175"/>
      <c r="P2" s="175"/>
    </row>
    <row r="3" spans="1:16" s="176" customFormat="1" ht="23.25" customHeight="1">
      <c r="A3" s="175"/>
      <c r="B3" s="175"/>
      <c r="C3" s="175"/>
      <c r="D3" s="175"/>
      <c r="E3" s="175"/>
      <c r="F3" s="175"/>
      <c r="G3" s="175"/>
      <c r="J3" s="175"/>
      <c r="K3" s="175"/>
      <c r="L3" s="175"/>
      <c r="M3" s="175"/>
      <c r="N3" s="175"/>
      <c r="O3" s="175"/>
      <c r="P3" s="175"/>
    </row>
    <row r="4" spans="1:16" s="176" customFormat="1" ht="23.25" customHeight="1">
      <c r="A4" s="175"/>
      <c r="B4" s="175"/>
      <c r="C4" s="175"/>
      <c r="D4" s="175"/>
      <c r="E4" s="175"/>
      <c r="F4" s="175"/>
      <c r="G4" s="175"/>
      <c r="J4" s="175"/>
      <c r="K4" s="175"/>
      <c r="L4" s="175"/>
      <c r="M4" s="175"/>
      <c r="N4" s="175"/>
      <c r="O4" s="175"/>
      <c r="P4" s="175"/>
    </row>
    <row r="5" spans="1:16" s="176" customFormat="1" ht="23.25" customHeight="1">
      <c r="A5" s="175"/>
      <c r="B5" s="175"/>
      <c r="C5" s="175"/>
      <c r="D5" s="175"/>
      <c r="E5" s="175"/>
      <c r="F5" s="175"/>
      <c r="G5" s="175"/>
      <c r="J5" s="175"/>
      <c r="K5" s="175"/>
      <c r="L5" s="175"/>
      <c r="M5" s="175"/>
      <c r="N5" s="175"/>
      <c r="O5" s="175"/>
      <c r="P5" s="175"/>
    </row>
    <row r="6" spans="1:16" s="176" customFormat="1" ht="23.25" customHeight="1">
      <c r="A6" s="175"/>
      <c r="B6" s="175"/>
      <c r="C6" s="175"/>
      <c r="D6" s="175"/>
      <c r="E6" s="175"/>
      <c r="F6" s="175"/>
      <c r="G6" s="175"/>
      <c r="J6" s="175"/>
      <c r="K6" s="175"/>
      <c r="L6" s="175"/>
      <c r="M6" s="175"/>
      <c r="N6" s="175"/>
      <c r="O6" s="175"/>
      <c r="P6" s="175"/>
    </row>
    <row r="7" spans="1:16" s="176" customFormat="1" ht="23.25" customHeight="1">
      <c r="A7" s="175"/>
      <c r="B7" s="175"/>
      <c r="C7" s="175"/>
      <c r="D7" s="175"/>
      <c r="E7" s="175"/>
      <c r="F7" s="175"/>
      <c r="G7" s="175"/>
      <c r="J7" s="175"/>
      <c r="K7" s="175"/>
      <c r="L7" s="175"/>
      <c r="M7" s="175"/>
      <c r="N7" s="175"/>
      <c r="O7" s="175"/>
      <c r="P7" s="175"/>
    </row>
    <row r="8" spans="1:16" s="176" customFormat="1" ht="23.25" customHeight="1">
      <c r="A8" s="175"/>
      <c r="B8" s="175"/>
      <c r="C8" s="175"/>
      <c r="D8" s="175"/>
      <c r="E8" s="175"/>
      <c r="F8" s="175"/>
      <c r="G8" s="175"/>
      <c r="J8" s="175"/>
      <c r="K8" s="175"/>
      <c r="L8" s="175"/>
      <c r="M8" s="175"/>
      <c r="N8" s="175"/>
      <c r="O8" s="175"/>
      <c r="P8" s="175"/>
    </row>
    <row r="9" spans="1:16" s="176" customFormat="1" ht="23.25" customHeight="1">
      <c r="A9" s="175"/>
      <c r="B9" s="175"/>
      <c r="C9" s="175"/>
      <c r="D9" s="175"/>
      <c r="E9" s="175"/>
      <c r="F9" s="175"/>
      <c r="G9" s="175"/>
      <c r="J9" s="175"/>
      <c r="K9" s="175"/>
      <c r="L9" s="175"/>
      <c r="M9" s="175"/>
      <c r="N9" s="175"/>
      <c r="O9" s="175"/>
      <c r="P9" s="175"/>
    </row>
    <row r="10" spans="1:16" s="176" customFormat="1" ht="23.25" customHeight="1">
      <c r="A10" s="175"/>
      <c r="B10" s="175"/>
      <c r="C10" s="175"/>
      <c r="D10" s="179" t="s">
        <v>199</v>
      </c>
      <c r="E10" s="175" t="s">
        <v>196</v>
      </c>
      <c r="F10" s="175"/>
      <c r="G10" s="175"/>
      <c r="J10" s="175"/>
      <c r="K10" s="175"/>
      <c r="L10" s="175"/>
      <c r="M10" s="175"/>
      <c r="N10" s="175"/>
      <c r="O10" s="175"/>
      <c r="P10" s="175"/>
    </row>
    <row r="11" spans="1:16" s="176" customFormat="1" ht="23.25" customHeight="1">
      <c r="A11" s="175"/>
      <c r="B11" s="175"/>
      <c r="C11" s="175"/>
      <c r="D11" s="179" t="s">
        <v>156</v>
      </c>
      <c r="E11" s="175"/>
      <c r="F11" s="175"/>
      <c r="G11" s="175"/>
      <c r="J11" s="175"/>
      <c r="K11" s="175"/>
      <c r="L11" s="175"/>
      <c r="M11" s="175"/>
      <c r="N11" s="175"/>
      <c r="O11" s="175"/>
      <c r="P11" s="175"/>
    </row>
    <row r="12" spans="1:16" s="176" customFormat="1" ht="23.25" customHeight="1">
      <c r="A12" s="175"/>
      <c r="B12" s="175"/>
      <c r="C12" s="175"/>
      <c r="D12" s="179" t="s">
        <v>200</v>
      </c>
      <c r="E12" s="175"/>
      <c r="F12" s="175"/>
      <c r="G12" s="175"/>
      <c r="J12" s="175"/>
      <c r="K12" s="175"/>
      <c r="L12" s="175"/>
      <c r="M12" s="175"/>
      <c r="N12" s="175"/>
      <c r="O12" s="175"/>
      <c r="P12" s="175"/>
    </row>
    <row r="13" spans="1:16" s="176" customFormat="1" ht="23.25" customHeight="1">
      <c r="A13" s="175"/>
      <c r="B13" s="175"/>
      <c r="C13" s="175"/>
      <c r="D13" s="179" t="s">
        <v>201</v>
      </c>
      <c r="E13" s="175"/>
      <c r="F13" s="175"/>
      <c r="G13" s="175"/>
      <c r="J13" s="175"/>
      <c r="K13" s="175"/>
      <c r="L13" s="175"/>
      <c r="M13" s="175"/>
      <c r="N13" s="175"/>
      <c r="O13" s="175"/>
      <c r="P13" s="175"/>
    </row>
    <row r="14" spans="1:16" s="176" customFormat="1" ht="23.25" customHeight="1">
      <c r="A14" s="175"/>
      <c r="B14" s="175"/>
      <c r="C14" s="175"/>
      <c r="D14" s="179" t="s">
        <v>202</v>
      </c>
      <c r="E14" s="175"/>
      <c r="F14" s="175"/>
      <c r="G14" s="175"/>
      <c r="J14" s="175"/>
      <c r="K14" s="175"/>
      <c r="L14" s="175"/>
      <c r="M14" s="175"/>
      <c r="N14" s="175"/>
      <c r="O14" s="175"/>
      <c r="P14" s="175"/>
    </row>
    <row r="15" spans="1:16" s="176" customFormat="1" ht="23.25" customHeight="1">
      <c r="A15" s="175"/>
      <c r="B15" s="175"/>
      <c r="C15" s="175"/>
      <c r="D15" s="179" t="s">
        <v>203</v>
      </c>
      <c r="E15" s="175"/>
      <c r="F15" s="175"/>
      <c r="G15" s="175"/>
      <c r="J15" s="175"/>
      <c r="K15" s="175"/>
      <c r="L15" s="175"/>
      <c r="M15" s="175"/>
      <c r="N15" s="175"/>
      <c r="O15" s="175"/>
      <c r="P15" s="175"/>
    </row>
    <row r="16" spans="1:16" s="176" customFormat="1" ht="23.25" customHeight="1">
      <c r="A16" s="175"/>
      <c r="B16" s="175"/>
      <c r="C16" s="175"/>
      <c r="D16" s="175"/>
      <c r="E16" s="175"/>
      <c r="F16" s="175"/>
      <c r="G16" s="175"/>
      <c r="J16" s="175"/>
      <c r="K16" s="175"/>
      <c r="L16" s="175"/>
      <c r="M16" s="175"/>
      <c r="N16" s="175"/>
      <c r="O16" s="175"/>
      <c r="P16" s="175"/>
    </row>
    <row r="17" spans="1:16" s="176" customFormat="1" ht="23.25" customHeight="1">
      <c r="A17" s="175"/>
      <c r="B17" s="175"/>
      <c r="C17" s="175"/>
      <c r="D17" s="175"/>
      <c r="E17" s="175"/>
      <c r="F17" s="175"/>
      <c r="G17" s="175"/>
      <c r="J17" s="175"/>
      <c r="K17" s="175"/>
      <c r="L17" s="175"/>
      <c r="M17" s="175"/>
      <c r="N17" s="175"/>
      <c r="O17" s="175"/>
      <c r="P17" s="175"/>
    </row>
    <row r="18" spans="1:16" s="176" customFormat="1" ht="23.25" customHeight="1">
      <c r="A18" s="175"/>
      <c r="B18" s="175"/>
      <c r="C18" s="175"/>
      <c r="D18" s="175"/>
      <c r="E18" s="175"/>
      <c r="F18" s="175"/>
      <c r="G18" s="175"/>
      <c r="J18" s="175"/>
      <c r="K18" s="175"/>
      <c r="L18" s="175"/>
      <c r="M18" s="175"/>
      <c r="N18" s="175"/>
      <c r="O18" s="175"/>
      <c r="P18" s="175"/>
    </row>
    <row r="19" spans="1:16" s="176" customFormat="1" ht="23.25" customHeight="1">
      <c r="A19" s="175"/>
      <c r="B19" s="175"/>
      <c r="C19" s="175"/>
      <c r="D19" s="175"/>
      <c r="E19" s="175"/>
      <c r="F19" s="175"/>
      <c r="G19" s="175"/>
      <c r="J19" s="175"/>
      <c r="K19" s="175"/>
      <c r="L19" s="175"/>
      <c r="M19" s="175"/>
      <c r="N19" s="175"/>
      <c r="O19" s="175"/>
      <c r="P19" s="175"/>
    </row>
    <row r="20" spans="1:16" s="176" customFormat="1" ht="23.25" customHeight="1">
      <c r="A20" s="175"/>
      <c r="B20" s="175"/>
      <c r="C20" s="175"/>
      <c r="D20" s="175"/>
      <c r="E20" s="175"/>
      <c r="F20" s="175"/>
      <c r="G20" s="175"/>
      <c r="J20" s="175"/>
      <c r="K20" s="175"/>
      <c r="L20" s="175"/>
      <c r="M20" s="175"/>
      <c r="N20" s="175"/>
      <c r="O20" s="175"/>
      <c r="P20" s="175"/>
    </row>
    <row r="21" spans="1:16" s="176" customFormat="1" ht="12">
      <c r="A21" s="175"/>
      <c r="B21" s="175"/>
      <c r="C21" s="175"/>
      <c r="D21" s="175"/>
      <c r="E21" s="175"/>
      <c r="F21" s="175"/>
      <c r="G21" s="175"/>
      <c r="J21" s="175"/>
      <c r="K21" s="175"/>
      <c r="L21" s="175"/>
      <c r="M21" s="175"/>
      <c r="N21" s="175"/>
      <c r="O21" s="175"/>
      <c r="P21" s="175"/>
    </row>
    <row r="22" spans="1:16" s="176" customFormat="1" ht="12">
      <c r="A22" s="175"/>
      <c r="B22" s="175"/>
      <c r="C22" s="175"/>
      <c r="D22" s="175"/>
      <c r="E22" s="175"/>
      <c r="F22" s="175"/>
      <c r="G22" s="175"/>
      <c r="J22" s="175"/>
      <c r="K22" s="175"/>
      <c r="L22" s="175"/>
      <c r="M22" s="175"/>
      <c r="N22" s="175"/>
      <c r="O22" s="175"/>
      <c r="P22" s="175"/>
    </row>
    <row r="23" spans="1:16" s="176" customFormat="1" ht="12">
      <c r="A23" s="175"/>
      <c r="B23" s="175"/>
      <c r="C23" s="175"/>
      <c r="D23" s="175"/>
      <c r="E23" s="175"/>
      <c r="F23" s="175"/>
      <c r="G23" s="175"/>
      <c r="J23" s="175"/>
      <c r="K23" s="175"/>
      <c r="L23" s="175"/>
      <c r="M23" s="175"/>
      <c r="N23" s="175"/>
      <c r="O23" s="175"/>
      <c r="P23" s="175"/>
    </row>
    <row r="24" spans="1:16" s="176" customFormat="1" ht="12">
      <c r="A24" s="175"/>
      <c r="B24" s="175"/>
      <c r="C24" s="175"/>
      <c r="D24" s="175"/>
      <c r="E24" s="175"/>
      <c r="F24" s="175"/>
      <c r="G24" s="175"/>
      <c r="J24" s="175"/>
      <c r="K24" s="175"/>
      <c r="L24" s="175"/>
      <c r="M24" s="175"/>
      <c r="N24" s="175"/>
      <c r="O24" s="175"/>
      <c r="P24" s="175"/>
    </row>
    <row r="25" spans="1:16" s="176" customFormat="1" ht="12">
      <c r="A25" s="175"/>
      <c r="B25" s="175"/>
      <c r="C25" s="175"/>
      <c r="D25" s="175"/>
      <c r="E25" s="175"/>
      <c r="F25" s="175"/>
      <c r="G25" s="175"/>
      <c r="J25" s="175"/>
      <c r="K25" s="175"/>
      <c r="L25" s="175"/>
      <c r="M25" s="175"/>
      <c r="N25" s="175"/>
      <c r="O25" s="175"/>
      <c r="P25" s="175"/>
    </row>
    <row r="26" spans="1:16" s="176" customFormat="1" ht="12">
      <c r="A26" s="175"/>
      <c r="B26" s="175"/>
      <c r="C26" s="175"/>
      <c r="D26" s="175"/>
      <c r="E26" s="175"/>
      <c r="F26" s="175"/>
      <c r="G26" s="175"/>
      <c r="J26" s="175"/>
      <c r="K26" s="175"/>
      <c r="L26" s="175"/>
      <c r="M26" s="175"/>
      <c r="N26" s="175"/>
      <c r="O26" s="175"/>
      <c r="P26" s="175"/>
    </row>
    <row r="27" spans="1:16" s="176" customFormat="1" ht="12">
      <c r="A27" s="175"/>
      <c r="B27" s="175"/>
      <c r="C27" s="175"/>
      <c r="D27" s="175"/>
      <c r="E27" s="175"/>
      <c r="F27" s="175"/>
      <c r="G27" s="175"/>
      <c r="J27" s="175"/>
      <c r="K27" s="175"/>
      <c r="L27" s="175"/>
      <c r="M27" s="175"/>
      <c r="N27" s="175"/>
      <c r="O27" s="175"/>
      <c r="P27" s="175"/>
    </row>
    <row r="28" spans="1:16" s="176" customFormat="1" ht="12">
      <c r="A28" s="175"/>
      <c r="B28" s="175"/>
      <c r="C28" s="175"/>
      <c r="D28" s="175"/>
      <c r="E28" s="175"/>
      <c r="F28" s="175"/>
      <c r="G28" s="175"/>
      <c r="J28" s="175"/>
      <c r="K28" s="175"/>
      <c r="L28" s="175"/>
      <c r="M28" s="175"/>
      <c r="N28" s="175"/>
      <c r="O28" s="175"/>
      <c r="P28" s="175"/>
    </row>
    <row r="29" spans="1:16" s="176" customFormat="1" ht="12">
      <c r="A29" s="175"/>
      <c r="B29" s="175"/>
      <c r="C29" s="175"/>
      <c r="D29" s="175"/>
      <c r="E29" s="175"/>
      <c r="F29" s="175"/>
      <c r="G29" s="175"/>
      <c r="J29" s="175"/>
      <c r="K29" s="175"/>
      <c r="L29" s="175"/>
      <c r="M29" s="175"/>
      <c r="N29" s="175"/>
      <c r="O29" s="175"/>
      <c r="P29" s="175"/>
    </row>
    <row r="30" spans="1:16" s="176" customFormat="1" ht="12">
      <c r="A30" s="175"/>
      <c r="B30" s="175"/>
      <c r="C30" s="175"/>
      <c r="D30" s="175"/>
      <c r="E30" s="175"/>
      <c r="F30" s="175"/>
      <c r="G30" s="175"/>
      <c r="J30" s="175"/>
      <c r="K30" s="175"/>
      <c r="L30" s="175"/>
      <c r="M30" s="175"/>
      <c r="N30" s="175"/>
      <c r="O30" s="175"/>
      <c r="P30" s="175"/>
    </row>
    <row r="31" spans="1:16" s="176" customFormat="1" ht="12">
      <c r="A31" s="175"/>
      <c r="B31" s="175"/>
      <c r="C31" s="175"/>
      <c r="D31" s="175"/>
      <c r="E31" s="175"/>
      <c r="F31" s="175"/>
      <c r="G31" s="175"/>
      <c r="J31" s="175"/>
      <c r="K31" s="175"/>
      <c r="L31" s="175"/>
      <c r="M31" s="175"/>
      <c r="N31" s="175"/>
      <c r="O31" s="175"/>
      <c r="P31" s="175"/>
    </row>
    <row r="32" spans="1:16" s="176" customFormat="1" ht="12">
      <c r="A32" s="175"/>
      <c r="B32" s="175"/>
      <c r="C32" s="175"/>
      <c r="D32" s="175"/>
      <c r="E32" s="175"/>
      <c r="F32" s="175"/>
      <c r="G32" s="175"/>
      <c r="J32" s="175"/>
      <c r="K32" s="175"/>
      <c r="L32" s="175"/>
      <c r="M32" s="175"/>
      <c r="N32" s="175"/>
      <c r="O32" s="175"/>
      <c r="P32" s="175"/>
    </row>
    <row r="33" spans="1:16" s="176" customFormat="1" ht="12">
      <c r="A33" s="175"/>
      <c r="B33" s="175"/>
      <c r="C33" s="175"/>
      <c r="D33" s="175"/>
      <c r="E33" s="175"/>
      <c r="F33" s="175"/>
      <c r="G33" s="175"/>
      <c r="J33" s="175"/>
      <c r="K33" s="175"/>
      <c r="L33" s="175"/>
      <c r="M33" s="175"/>
      <c r="N33" s="175"/>
      <c r="O33" s="175"/>
      <c r="P33" s="175"/>
    </row>
    <row r="34" spans="1:16" s="176" customFormat="1" ht="12">
      <c r="A34" s="175"/>
      <c r="B34" s="175"/>
      <c r="C34" s="175"/>
      <c r="D34" s="175"/>
      <c r="E34" s="175"/>
      <c r="F34" s="175"/>
      <c r="G34" s="175"/>
      <c r="J34" s="175"/>
      <c r="K34" s="175"/>
      <c r="L34" s="175"/>
      <c r="M34" s="175"/>
      <c r="N34" s="175"/>
      <c r="O34" s="175"/>
      <c r="P34" s="175"/>
    </row>
    <row r="35" spans="1:16">
      <c r="J35" s="175"/>
    </row>
    <row r="36" spans="1:16">
      <c r="J36" s="175"/>
    </row>
    <row r="38" spans="1:16">
      <c r="J38" s="178"/>
    </row>
    <row r="39" spans="1:16">
      <c r="J39" s="178"/>
    </row>
  </sheetData>
  <phoneticPr fontId="43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r:id="rId1"/>
  <headerFooter alignWithMargins="0">
    <oddHeader xml:space="preserve">&amp;R                                                             </oddHeader>
  </headerFooter>
  <rowBreaks count="1" manualBreakCount="1">
    <brk id="20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showGridLines="0" view="pageBreakPreview" zoomScaleSheetLayoutView="100" workbookViewId="0">
      <selection activeCell="G19" sqref="G19:H19"/>
    </sheetView>
  </sheetViews>
  <sheetFormatPr defaultColWidth="9" defaultRowHeight="14.25"/>
  <cols>
    <col min="1" max="1" width="13.125" style="134" customWidth="1"/>
    <col min="2" max="8" width="10.375" style="130" customWidth="1"/>
    <col min="9" max="16384" width="9" style="131"/>
  </cols>
  <sheetData>
    <row r="1" spans="1:8" ht="18" customHeight="1">
      <c r="A1" s="124"/>
      <c r="G1" s="355"/>
      <c r="H1" s="355"/>
    </row>
    <row r="2" spans="1:8" s="48" customFormat="1" ht="18" customHeight="1">
      <c r="A2" s="302" t="s">
        <v>91</v>
      </c>
      <c r="B2" s="303"/>
      <c r="C2" s="303"/>
      <c r="D2" s="303"/>
      <c r="E2" s="303"/>
      <c r="F2" s="303"/>
      <c r="G2" s="303"/>
      <c r="H2" s="303"/>
    </row>
    <row r="3" spans="1:8" s="49" customFormat="1" ht="18" customHeight="1">
      <c r="A3" s="356" t="s">
        <v>92</v>
      </c>
      <c r="B3" s="356"/>
      <c r="C3" s="356"/>
      <c r="D3" s="356"/>
      <c r="E3" s="356"/>
      <c r="F3" s="356"/>
      <c r="G3" s="356"/>
      <c r="H3" s="356"/>
    </row>
    <row r="4" spans="1:8" s="53" customFormat="1" ht="18" customHeight="1" thickBot="1">
      <c r="A4" s="50" t="s">
        <v>93</v>
      </c>
      <c r="B4" s="51"/>
      <c r="C4" s="51"/>
      <c r="D4" s="51"/>
      <c r="E4" s="51"/>
      <c r="F4" s="51"/>
      <c r="G4" s="51"/>
      <c r="H4" s="52" t="s">
        <v>94</v>
      </c>
    </row>
    <row r="5" spans="1:8" s="11" customFormat="1" ht="16.5" customHeight="1">
      <c r="A5" s="357" t="s">
        <v>182</v>
      </c>
      <c r="B5" s="360" t="s">
        <v>183</v>
      </c>
      <c r="C5" s="362" t="s">
        <v>184</v>
      </c>
      <c r="D5" s="362" t="s">
        <v>185</v>
      </c>
      <c r="E5" s="362" t="s">
        <v>186</v>
      </c>
      <c r="F5" s="362" t="s">
        <v>187</v>
      </c>
      <c r="G5" s="362" t="s">
        <v>188</v>
      </c>
      <c r="H5" s="365" t="s">
        <v>189</v>
      </c>
    </row>
    <row r="6" spans="1:8" s="11" customFormat="1" ht="15.75" customHeight="1">
      <c r="A6" s="358"/>
      <c r="B6" s="361"/>
      <c r="C6" s="363"/>
      <c r="D6" s="363"/>
      <c r="E6" s="364"/>
      <c r="F6" s="364"/>
      <c r="G6" s="364"/>
      <c r="H6" s="366"/>
    </row>
    <row r="7" spans="1:8" s="11" customFormat="1" ht="32.25" customHeight="1">
      <c r="A7" s="54">
        <v>2017</v>
      </c>
      <c r="B7" s="12">
        <v>860.10000000000014</v>
      </c>
      <c r="C7" s="187">
        <v>4.8</v>
      </c>
      <c r="D7" s="187">
        <v>30.9</v>
      </c>
      <c r="E7" s="187">
        <v>18.45</v>
      </c>
      <c r="F7" s="187">
        <v>88.9</v>
      </c>
      <c r="G7" s="187">
        <v>19.899999999999999</v>
      </c>
      <c r="H7" s="187">
        <v>52.5</v>
      </c>
    </row>
    <row r="8" spans="1:8" s="11" customFormat="1" ht="32.25" customHeight="1">
      <c r="A8" s="54">
        <v>2018</v>
      </c>
      <c r="B8" s="12">
        <v>891</v>
      </c>
      <c r="C8" s="187">
        <v>2.5</v>
      </c>
      <c r="D8" s="187">
        <v>26</v>
      </c>
      <c r="E8" s="187">
        <v>18.5</v>
      </c>
      <c r="F8" s="187">
        <v>86.5</v>
      </c>
      <c r="G8" s="187">
        <v>19.5</v>
      </c>
      <c r="H8" s="187">
        <v>47.5</v>
      </c>
    </row>
    <row r="9" spans="1:8" s="11" customFormat="1" ht="32.25" customHeight="1">
      <c r="A9" s="54">
        <v>2019</v>
      </c>
      <c r="B9" s="12">
        <v>1005.8000000000001</v>
      </c>
      <c r="C9" s="12">
        <v>5.5</v>
      </c>
      <c r="D9" s="12">
        <v>29.5</v>
      </c>
      <c r="E9" s="12">
        <v>33.700000000000003</v>
      </c>
      <c r="F9" s="12">
        <v>58</v>
      </c>
      <c r="G9" s="12">
        <v>46.1</v>
      </c>
      <c r="H9" s="12">
        <v>156.9</v>
      </c>
    </row>
    <row r="10" spans="1:8" s="11" customFormat="1" ht="32.25" customHeight="1">
      <c r="A10" s="168">
        <v>2020</v>
      </c>
      <c r="B10" s="188">
        <v>1297.9000000000001</v>
      </c>
      <c r="C10" s="188">
        <v>60.7</v>
      </c>
      <c r="D10" s="188">
        <v>51.8</v>
      </c>
      <c r="E10" s="188">
        <v>17.100000000000001</v>
      </c>
      <c r="F10" s="188">
        <v>30.1</v>
      </c>
      <c r="G10" s="188">
        <v>114.8</v>
      </c>
      <c r="H10" s="188">
        <v>115.3</v>
      </c>
    </row>
    <row r="11" spans="1:8" s="11" customFormat="1" ht="32.25" customHeight="1" thickBot="1">
      <c r="A11" s="169">
        <v>2021</v>
      </c>
      <c r="B11" s="214">
        <f>SUM(C11:H11,B19:H19)</f>
        <v>1129.0999999999999</v>
      </c>
      <c r="C11" s="215">
        <v>12.3</v>
      </c>
      <c r="D11" s="215">
        <v>11.6</v>
      </c>
      <c r="E11" s="215">
        <v>97.6</v>
      </c>
      <c r="F11" s="215">
        <v>92.3</v>
      </c>
      <c r="G11" s="215">
        <v>191.6</v>
      </c>
      <c r="H11" s="215">
        <v>70.7</v>
      </c>
    </row>
    <row r="12" spans="1:8" s="11" customFormat="1" ht="15.75" customHeight="1" thickBot="1">
      <c r="A12" s="55"/>
      <c r="B12" s="56"/>
      <c r="C12" s="56"/>
      <c r="D12" s="359"/>
      <c r="E12" s="359"/>
      <c r="F12" s="359"/>
      <c r="G12" s="359"/>
      <c r="H12" s="359"/>
    </row>
    <row r="13" spans="1:8" s="11" customFormat="1" ht="16.5" customHeight="1">
      <c r="A13" s="357" t="s">
        <v>182</v>
      </c>
      <c r="B13" s="362" t="s">
        <v>190</v>
      </c>
      <c r="C13" s="362" t="s">
        <v>191</v>
      </c>
      <c r="D13" s="369" t="s">
        <v>192</v>
      </c>
      <c r="E13" s="369" t="s">
        <v>193</v>
      </c>
      <c r="F13" s="369" t="s">
        <v>194</v>
      </c>
      <c r="G13" s="365" t="s">
        <v>195</v>
      </c>
      <c r="H13" s="367"/>
    </row>
    <row r="14" spans="1:8" s="11" customFormat="1" ht="15.75" customHeight="1">
      <c r="A14" s="358"/>
      <c r="B14" s="364"/>
      <c r="C14" s="364"/>
      <c r="D14" s="364"/>
      <c r="E14" s="364"/>
      <c r="F14" s="364"/>
      <c r="G14" s="366"/>
      <c r="H14" s="368"/>
    </row>
    <row r="15" spans="1:8" s="11" customFormat="1" ht="27" customHeight="1">
      <c r="A15" s="54">
        <v>2017</v>
      </c>
      <c r="B15" s="187">
        <v>440.4</v>
      </c>
      <c r="C15" s="187">
        <v>69</v>
      </c>
      <c r="D15" s="187">
        <v>122.95</v>
      </c>
      <c r="E15" s="187">
        <v>80.7</v>
      </c>
      <c r="F15" s="187">
        <v>19.5</v>
      </c>
      <c r="G15" s="352">
        <v>58</v>
      </c>
      <c r="H15" s="352"/>
    </row>
    <row r="16" spans="1:8" s="11" customFormat="1" ht="27" customHeight="1">
      <c r="A16" s="54">
        <v>2018</v>
      </c>
      <c r="B16" s="187">
        <v>275.89999999999998</v>
      </c>
      <c r="C16" s="187">
        <v>223.6</v>
      </c>
      <c r="D16" s="187">
        <v>78</v>
      </c>
      <c r="E16" s="187">
        <v>52.2</v>
      </c>
      <c r="F16" s="187">
        <v>3.4</v>
      </c>
      <c r="G16" s="353">
        <v>11.7</v>
      </c>
      <c r="H16" s="353"/>
    </row>
    <row r="17" spans="1:8" s="11" customFormat="1" ht="27" customHeight="1">
      <c r="A17" s="54">
        <v>2019</v>
      </c>
      <c r="B17" s="187">
        <v>197.1</v>
      </c>
      <c r="C17" s="187">
        <v>117</v>
      </c>
      <c r="D17" s="187">
        <v>180.2</v>
      </c>
      <c r="E17" s="187">
        <v>121.7</v>
      </c>
      <c r="F17" s="187">
        <v>46.6</v>
      </c>
      <c r="G17" s="353">
        <v>13.5</v>
      </c>
      <c r="H17" s="353"/>
    </row>
    <row r="18" spans="1:8" s="11" customFormat="1" ht="27" customHeight="1">
      <c r="A18" s="168">
        <v>2020</v>
      </c>
      <c r="B18" s="187">
        <v>272.5</v>
      </c>
      <c r="C18" s="187">
        <v>434.9</v>
      </c>
      <c r="D18" s="187">
        <v>153.5</v>
      </c>
      <c r="E18" s="187">
        <v>1.4</v>
      </c>
      <c r="F18" s="187">
        <v>40.4</v>
      </c>
      <c r="G18" s="353">
        <v>4.8</v>
      </c>
      <c r="H18" s="353"/>
    </row>
    <row r="19" spans="1:8" s="11" customFormat="1" ht="27" customHeight="1" thickBot="1">
      <c r="A19" s="169">
        <v>2021</v>
      </c>
      <c r="B19" s="215">
        <v>176.9</v>
      </c>
      <c r="C19" s="215">
        <v>228.2</v>
      </c>
      <c r="D19" s="215">
        <v>159.6</v>
      </c>
      <c r="E19" s="215">
        <v>41.6</v>
      </c>
      <c r="F19" s="215">
        <v>43.9</v>
      </c>
      <c r="G19" s="354">
        <v>2.8</v>
      </c>
      <c r="H19" s="354"/>
    </row>
    <row r="20" spans="1:8" s="53" customFormat="1" ht="12" customHeight="1">
      <c r="A20" s="132" t="s">
        <v>221</v>
      </c>
      <c r="B20" s="118"/>
      <c r="C20" s="118"/>
      <c r="E20" s="133"/>
      <c r="H20" s="125" t="s">
        <v>154</v>
      </c>
    </row>
    <row r="21" spans="1:8" s="53" customFormat="1" ht="12" customHeight="1">
      <c r="A21" s="132" t="s">
        <v>198</v>
      </c>
      <c r="B21" s="118"/>
      <c r="C21" s="118"/>
      <c r="D21" s="57"/>
      <c r="E21" s="57"/>
      <c r="F21" s="57"/>
      <c r="G21" s="57"/>
      <c r="H21" s="57"/>
    </row>
    <row r="22" spans="1:8" s="53" customFormat="1" ht="11.25">
      <c r="A22" s="58"/>
      <c r="B22" s="57"/>
      <c r="C22" s="57"/>
      <c r="D22" s="57"/>
      <c r="E22" s="57"/>
      <c r="F22" s="57"/>
      <c r="G22" s="57"/>
      <c r="H22" s="57"/>
    </row>
    <row r="23" spans="1:8" s="53" customFormat="1" ht="11.25">
      <c r="A23" s="58"/>
      <c r="B23" s="57"/>
      <c r="C23" s="57"/>
      <c r="D23" s="57"/>
      <c r="E23" s="57"/>
      <c r="F23" s="57"/>
      <c r="G23" s="57"/>
      <c r="H23" s="57"/>
    </row>
    <row r="24" spans="1:8" s="53" customFormat="1" ht="11.25">
      <c r="A24" s="58"/>
      <c r="B24" s="57"/>
      <c r="C24" s="57"/>
      <c r="D24" s="57"/>
      <c r="E24" s="57"/>
      <c r="F24" s="57"/>
      <c r="G24" s="57"/>
      <c r="H24" s="57"/>
    </row>
    <row r="25" spans="1:8" s="53" customFormat="1" ht="11.25">
      <c r="A25" s="58"/>
      <c r="B25" s="57"/>
      <c r="C25" s="57"/>
      <c r="D25" s="57"/>
      <c r="E25" s="57"/>
      <c r="F25" s="57"/>
      <c r="G25" s="57"/>
      <c r="H25" s="57"/>
    </row>
    <row r="26" spans="1:8" s="53" customFormat="1" ht="11.25">
      <c r="A26" s="58"/>
      <c r="B26" s="57"/>
      <c r="C26" s="57"/>
      <c r="D26" s="57"/>
      <c r="E26" s="57"/>
      <c r="F26" s="57"/>
      <c r="G26" s="57"/>
      <c r="H26" s="57"/>
    </row>
    <row r="27" spans="1:8" s="53" customFormat="1" ht="11.25">
      <c r="A27" s="58"/>
      <c r="B27" s="57"/>
      <c r="C27" s="57"/>
      <c r="D27" s="57"/>
      <c r="E27" s="57"/>
      <c r="F27" s="57"/>
      <c r="G27" s="57"/>
      <c r="H27" s="57"/>
    </row>
    <row r="28" spans="1:8" s="53" customFormat="1" ht="11.25">
      <c r="A28" s="58"/>
      <c r="B28" s="57"/>
      <c r="C28" s="57"/>
      <c r="D28" s="57"/>
      <c r="E28" s="57"/>
      <c r="F28" s="57"/>
      <c r="G28" s="57"/>
      <c r="H28" s="57"/>
    </row>
    <row r="29" spans="1:8" s="53" customFormat="1" ht="11.25">
      <c r="A29" s="58"/>
      <c r="B29" s="57"/>
      <c r="C29" s="57"/>
      <c r="D29" s="57"/>
      <c r="E29" s="57"/>
      <c r="F29" s="57"/>
      <c r="G29" s="57"/>
      <c r="H29" s="57"/>
    </row>
    <row r="30" spans="1:8" s="53" customFormat="1" ht="11.25">
      <c r="A30" s="58"/>
      <c r="B30" s="57"/>
      <c r="C30" s="57"/>
      <c r="D30" s="57"/>
      <c r="E30" s="57"/>
      <c r="F30" s="57"/>
      <c r="G30" s="57"/>
      <c r="H30" s="57"/>
    </row>
    <row r="31" spans="1:8" s="53" customFormat="1" ht="11.25">
      <c r="A31" s="58"/>
      <c r="B31" s="57"/>
      <c r="C31" s="57"/>
      <c r="D31" s="57"/>
      <c r="E31" s="57"/>
      <c r="F31" s="57"/>
      <c r="G31" s="57"/>
      <c r="H31" s="57"/>
    </row>
    <row r="32" spans="1:8" s="53" customFormat="1" ht="11.25">
      <c r="A32" s="58"/>
      <c r="B32" s="57"/>
      <c r="C32" s="57"/>
      <c r="D32" s="57"/>
      <c r="E32" s="57"/>
      <c r="F32" s="57"/>
      <c r="G32" s="57"/>
      <c r="H32" s="57"/>
    </row>
    <row r="33" spans="1:8" s="53" customFormat="1" ht="11.25">
      <c r="A33" s="58"/>
      <c r="B33" s="57"/>
      <c r="C33" s="57"/>
      <c r="D33" s="57"/>
      <c r="E33" s="57"/>
      <c r="F33" s="57"/>
      <c r="G33" s="57"/>
      <c r="H33" s="57"/>
    </row>
    <row r="34" spans="1:8" s="53" customFormat="1" ht="11.25">
      <c r="A34" s="58"/>
      <c r="B34" s="57"/>
      <c r="C34" s="57"/>
      <c r="D34" s="57"/>
      <c r="E34" s="57"/>
      <c r="F34" s="57"/>
      <c r="G34" s="57"/>
      <c r="H34" s="57"/>
    </row>
    <row r="35" spans="1:8" s="53" customFormat="1" ht="11.25">
      <c r="A35" s="58"/>
      <c r="B35" s="57"/>
      <c r="C35" s="57"/>
      <c r="D35" s="57"/>
      <c r="E35" s="57"/>
      <c r="F35" s="57"/>
      <c r="G35" s="57"/>
      <c r="H35" s="57"/>
    </row>
    <row r="36" spans="1:8" s="53" customFormat="1" ht="11.25">
      <c r="A36" s="58"/>
      <c r="B36" s="57"/>
      <c r="C36" s="57"/>
      <c r="D36" s="57"/>
      <c r="E36" s="57"/>
      <c r="F36" s="57"/>
      <c r="G36" s="57"/>
      <c r="H36" s="57"/>
    </row>
    <row r="37" spans="1:8" s="53" customFormat="1" ht="11.25">
      <c r="A37" s="58"/>
      <c r="B37" s="57"/>
      <c r="C37" s="57"/>
      <c r="D37" s="57"/>
      <c r="E37" s="57"/>
      <c r="F37" s="57"/>
      <c r="G37" s="57"/>
      <c r="H37" s="57"/>
    </row>
    <row r="38" spans="1:8" s="53" customFormat="1" ht="11.25">
      <c r="A38" s="58"/>
      <c r="B38" s="57"/>
      <c r="C38" s="57"/>
      <c r="D38" s="57"/>
      <c r="E38" s="57"/>
      <c r="F38" s="57"/>
      <c r="G38" s="57"/>
      <c r="H38" s="57"/>
    </row>
    <row r="39" spans="1:8" s="53" customFormat="1" ht="11.25">
      <c r="A39" s="58"/>
      <c r="B39" s="57"/>
      <c r="C39" s="57"/>
      <c r="D39" s="57"/>
      <c r="E39" s="57"/>
      <c r="F39" s="57"/>
      <c r="G39" s="57"/>
      <c r="H39" s="57"/>
    </row>
    <row r="40" spans="1:8" s="53" customFormat="1" ht="11.25">
      <c r="A40" s="58"/>
      <c r="B40" s="57"/>
      <c r="C40" s="57"/>
      <c r="D40" s="57"/>
      <c r="E40" s="57"/>
      <c r="F40" s="57"/>
      <c r="G40" s="57"/>
      <c r="H40" s="57"/>
    </row>
    <row r="41" spans="1:8" s="53" customFormat="1" ht="11.25">
      <c r="A41" s="58"/>
      <c r="B41" s="57"/>
      <c r="C41" s="57"/>
      <c r="D41" s="57"/>
      <c r="E41" s="57"/>
      <c r="F41" s="57"/>
      <c r="G41" s="57"/>
      <c r="H41" s="57"/>
    </row>
    <row r="42" spans="1:8" s="53" customFormat="1" ht="11.25">
      <c r="A42" s="58"/>
      <c r="B42" s="57"/>
      <c r="C42" s="57"/>
      <c r="D42" s="57"/>
      <c r="E42" s="57"/>
      <c r="F42" s="57"/>
      <c r="G42" s="57"/>
      <c r="H42" s="57"/>
    </row>
    <row r="43" spans="1:8" s="53" customFormat="1" ht="11.25">
      <c r="A43" s="58"/>
      <c r="B43" s="57"/>
      <c r="C43" s="57"/>
      <c r="D43" s="57"/>
      <c r="E43" s="57"/>
      <c r="F43" s="57"/>
      <c r="G43" s="57"/>
      <c r="H43" s="57"/>
    </row>
    <row r="44" spans="1:8" s="53" customFormat="1" ht="11.25">
      <c r="A44" s="58"/>
      <c r="B44" s="57"/>
      <c r="C44" s="57"/>
      <c r="D44" s="57"/>
      <c r="E44" s="57"/>
      <c r="F44" s="57"/>
      <c r="G44" s="57"/>
      <c r="H44" s="57"/>
    </row>
    <row r="45" spans="1:8" s="53" customFormat="1" ht="11.25">
      <c r="A45" s="58"/>
      <c r="B45" s="57"/>
      <c r="C45" s="57"/>
      <c r="D45" s="57"/>
      <c r="E45" s="57"/>
      <c r="F45" s="57"/>
      <c r="G45" s="57"/>
      <c r="H45" s="57"/>
    </row>
    <row r="46" spans="1:8" s="53" customFormat="1" ht="11.25">
      <c r="A46" s="58"/>
      <c r="B46" s="57"/>
      <c r="C46" s="57"/>
      <c r="D46" s="57"/>
      <c r="E46" s="57"/>
      <c r="F46" s="57"/>
      <c r="G46" s="57"/>
      <c r="H46" s="57"/>
    </row>
    <row r="47" spans="1:8" s="53" customFormat="1" ht="11.25">
      <c r="A47" s="58"/>
      <c r="B47" s="57"/>
      <c r="C47" s="57"/>
      <c r="D47" s="57"/>
      <c r="E47" s="57"/>
      <c r="F47" s="57"/>
      <c r="G47" s="57"/>
      <c r="H47" s="57"/>
    </row>
    <row r="48" spans="1:8" s="53" customFormat="1" ht="11.25">
      <c r="A48" s="58"/>
      <c r="B48" s="57"/>
      <c r="C48" s="57"/>
      <c r="D48" s="57"/>
      <c r="E48" s="57"/>
      <c r="F48" s="57"/>
      <c r="G48" s="57"/>
      <c r="H48" s="57"/>
    </row>
    <row r="49" spans="1:8" s="53" customFormat="1" ht="11.25">
      <c r="A49" s="58"/>
      <c r="B49" s="57"/>
      <c r="C49" s="57"/>
      <c r="D49" s="57"/>
      <c r="E49" s="57"/>
      <c r="F49" s="57"/>
      <c r="G49" s="57"/>
      <c r="H49" s="57"/>
    </row>
    <row r="50" spans="1:8" s="53" customFormat="1" ht="11.25">
      <c r="A50" s="58"/>
      <c r="B50" s="57"/>
      <c r="C50" s="57"/>
      <c r="D50" s="57"/>
      <c r="E50" s="57"/>
      <c r="F50" s="57"/>
      <c r="G50" s="57"/>
      <c r="H50" s="57"/>
    </row>
    <row r="51" spans="1:8" s="53" customFormat="1" ht="11.25">
      <c r="A51" s="58"/>
      <c r="B51" s="57"/>
      <c r="C51" s="57"/>
      <c r="D51" s="57"/>
      <c r="E51" s="57"/>
      <c r="F51" s="57"/>
      <c r="G51" s="57"/>
      <c r="H51" s="57"/>
    </row>
    <row r="52" spans="1:8" s="53" customFormat="1" ht="11.25">
      <c r="A52" s="58"/>
      <c r="B52" s="57"/>
      <c r="C52" s="57"/>
      <c r="D52" s="57"/>
      <c r="E52" s="57"/>
      <c r="F52" s="57"/>
      <c r="G52" s="57"/>
      <c r="H52" s="57"/>
    </row>
    <row r="53" spans="1:8" s="53" customFormat="1" ht="11.25">
      <c r="A53" s="58"/>
      <c r="B53" s="57"/>
      <c r="C53" s="57"/>
      <c r="D53" s="57"/>
      <c r="E53" s="57"/>
      <c r="F53" s="57"/>
      <c r="G53" s="57"/>
      <c r="H53" s="57"/>
    </row>
    <row r="54" spans="1:8" s="53" customFormat="1" ht="11.25">
      <c r="A54" s="58"/>
      <c r="B54" s="57"/>
      <c r="C54" s="57"/>
      <c r="D54" s="57"/>
      <c r="E54" s="57"/>
      <c r="F54" s="57"/>
      <c r="G54" s="57"/>
      <c r="H54" s="57"/>
    </row>
    <row r="55" spans="1:8" s="53" customFormat="1" ht="11.25">
      <c r="A55" s="58"/>
      <c r="B55" s="57"/>
      <c r="C55" s="57"/>
      <c r="D55" s="57"/>
      <c r="E55" s="57"/>
      <c r="F55" s="57"/>
      <c r="G55" s="57"/>
      <c r="H55" s="57"/>
    </row>
    <row r="56" spans="1:8" s="53" customFormat="1" ht="11.25">
      <c r="A56" s="58"/>
      <c r="B56" s="57"/>
      <c r="C56" s="57"/>
      <c r="D56" s="57"/>
      <c r="E56" s="57"/>
      <c r="F56" s="57"/>
      <c r="G56" s="57"/>
      <c r="H56" s="57"/>
    </row>
    <row r="57" spans="1:8" s="53" customFormat="1" ht="11.25">
      <c r="A57" s="58"/>
      <c r="B57" s="57"/>
      <c r="C57" s="57"/>
      <c r="D57" s="57"/>
      <c r="E57" s="57"/>
      <c r="F57" s="57"/>
      <c r="G57" s="57"/>
      <c r="H57" s="57"/>
    </row>
    <row r="58" spans="1:8" s="53" customFormat="1" ht="11.25">
      <c r="A58" s="58"/>
      <c r="B58" s="57"/>
      <c r="C58" s="57"/>
      <c r="D58" s="57"/>
      <c r="E58" s="57"/>
      <c r="F58" s="57"/>
      <c r="G58" s="57"/>
      <c r="H58" s="57"/>
    </row>
    <row r="59" spans="1:8" s="53" customFormat="1" ht="11.25">
      <c r="A59" s="58"/>
      <c r="B59" s="57"/>
      <c r="C59" s="57"/>
      <c r="D59" s="57"/>
      <c r="E59" s="57"/>
      <c r="F59" s="57"/>
      <c r="G59" s="57"/>
      <c r="H59" s="57"/>
    </row>
    <row r="60" spans="1:8" s="53" customFormat="1" ht="11.25">
      <c r="A60" s="58"/>
      <c r="B60" s="57"/>
      <c r="C60" s="57"/>
      <c r="D60" s="57"/>
      <c r="E60" s="57"/>
      <c r="F60" s="57"/>
      <c r="G60" s="57"/>
      <c r="H60" s="57"/>
    </row>
    <row r="61" spans="1:8" s="53" customFormat="1" ht="11.25">
      <c r="A61" s="58"/>
      <c r="B61" s="57"/>
      <c r="C61" s="57"/>
      <c r="D61" s="57"/>
      <c r="E61" s="57"/>
      <c r="F61" s="57"/>
      <c r="G61" s="57"/>
      <c r="H61" s="57"/>
    </row>
    <row r="62" spans="1:8" s="53" customFormat="1" ht="11.25">
      <c r="A62" s="58"/>
      <c r="B62" s="57"/>
      <c r="C62" s="57"/>
      <c r="D62" s="57"/>
      <c r="E62" s="57"/>
      <c r="F62" s="57"/>
      <c r="G62" s="57"/>
      <c r="H62" s="57"/>
    </row>
    <row r="63" spans="1:8" s="53" customFormat="1" ht="11.25">
      <c r="A63" s="58"/>
      <c r="B63" s="57"/>
      <c r="C63" s="57"/>
      <c r="D63" s="57"/>
      <c r="E63" s="57"/>
      <c r="F63" s="57"/>
      <c r="G63" s="57"/>
      <c r="H63" s="57"/>
    </row>
    <row r="64" spans="1:8" s="53" customFormat="1" ht="11.25">
      <c r="A64" s="58"/>
      <c r="B64" s="57"/>
      <c r="C64" s="57"/>
      <c r="D64" s="57"/>
      <c r="E64" s="57"/>
      <c r="F64" s="57"/>
      <c r="G64" s="57"/>
      <c r="H64" s="57"/>
    </row>
    <row r="65" spans="1:8" s="53" customFormat="1" ht="11.25">
      <c r="A65" s="58"/>
      <c r="B65" s="57"/>
      <c r="C65" s="57"/>
      <c r="D65" s="57"/>
      <c r="E65" s="57"/>
      <c r="F65" s="57"/>
      <c r="G65" s="57"/>
      <c r="H65" s="57"/>
    </row>
  </sheetData>
  <sheetProtection selectLockedCells="1"/>
  <mergeCells count="24">
    <mergeCell ref="G13:H14"/>
    <mergeCell ref="E13:E14"/>
    <mergeCell ref="F13:F14"/>
    <mergeCell ref="A13:A14"/>
    <mergeCell ref="B13:B14"/>
    <mergeCell ref="C13:C14"/>
    <mergeCell ref="D13:D14"/>
    <mergeCell ref="G1:H1"/>
    <mergeCell ref="A2:H2"/>
    <mergeCell ref="A3:H3"/>
    <mergeCell ref="A5:A6"/>
    <mergeCell ref="D12:H12"/>
    <mergeCell ref="B5:B6"/>
    <mergeCell ref="C5:C6"/>
    <mergeCell ref="D5:D6"/>
    <mergeCell ref="E5:E6"/>
    <mergeCell ref="F5:F6"/>
    <mergeCell ref="G5:G6"/>
    <mergeCell ref="H5:H6"/>
    <mergeCell ref="G15:H15"/>
    <mergeCell ref="G16:H16"/>
    <mergeCell ref="G17:H17"/>
    <mergeCell ref="G18:H18"/>
    <mergeCell ref="G19:H19"/>
  </mergeCells>
  <phoneticPr fontId="43" type="noConversion"/>
  <pageMargins left="0.78740157480314965" right="0.74803149606299213" top="1.7716535433070868" bottom="0.78740157480314965" header="0" footer="0"/>
  <pageSetup paperSize="9" scale="89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showGridLines="0" view="pageBreakPreview" zoomScaleNormal="100" zoomScaleSheetLayoutView="100" workbookViewId="0">
      <selection activeCell="A5" sqref="A5:A6"/>
    </sheetView>
  </sheetViews>
  <sheetFormatPr defaultColWidth="10" defaultRowHeight="12"/>
  <cols>
    <col min="1" max="1" width="18.25" style="16" customWidth="1"/>
    <col min="2" max="2" width="19" style="16" customWidth="1"/>
    <col min="3" max="3" width="15" style="16" customWidth="1"/>
    <col min="4" max="4" width="20.375" style="16" customWidth="1"/>
    <col min="5" max="5" width="18.125" style="16" customWidth="1"/>
    <col min="6" max="256" width="10" style="16"/>
    <col min="257" max="257" width="20.125" style="16" customWidth="1"/>
    <col min="258" max="258" width="11.75" style="16" customWidth="1"/>
    <col min="259" max="259" width="17.5" style="16" customWidth="1"/>
    <col min="260" max="260" width="20.375" style="16" customWidth="1"/>
    <col min="261" max="261" width="21" style="16" customWidth="1"/>
    <col min="262" max="512" width="10" style="16"/>
    <col min="513" max="513" width="20.125" style="16" customWidth="1"/>
    <col min="514" max="514" width="11.75" style="16" customWidth="1"/>
    <col min="515" max="515" width="17.5" style="16" customWidth="1"/>
    <col min="516" max="516" width="20.375" style="16" customWidth="1"/>
    <col min="517" max="517" width="21" style="16" customWidth="1"/>
    <col min="518" max="768" width="10" style="16"/>
    <col min="769" max="769" width="20.125" style="16" customWidth="1"/>
    <col min="770" max="770" width="11.75" style="16" customWidth="1"/>
    <col min="771" max="771" width="17.5" style="16" customWidth="1"/>
    <col min="772" max="772" width="20.375" style="16" customWidth="1"/>
    <col min="773" max="773" width="21" style="16" customWidth="1"/>
    <col min="774" max="1024" width="10" style="16"/>
    <col min="1025" max="1025" width="20.125" style="16" customWidth="1"/>
    <col min="1026" max="1026" width="11.75" style="16" customWidth="1"/>
    <col min="1027" max="1027" width="17.5" style="16" customWidth="1"/>
    <col min="1028" max="1028" width="20.375" style="16" customWidth="1"/>
    <col min="1029" max="1029" width="21" style="16" customWidth="1"/>
    <col min="1030" max="1280" width="10" style="16"/>
    <col min="1281" max="1281" width="20.125" style="16" customWidth="1"/>
    <col min="1282" max="1282" width="11.75" style="16" customWidth="1"/>
    <col min="1283" max="1283" width="17.5" style="16" customWidth="1"/>
    <col min="1284" max="1284" width="20.375" style="16" customWidth="1"/>
    <col min="1285" max="1285" width="21" style="16" customWidth="1"/>
    <col min="1286" max="1536" width="10" style="16"/>
    <col min="1537" max="1537" width="20.125" style="16" customWidth="1"/>
    <col min="1538" max="1538" width="11.75" style="16" customWidth="1"/>
    <col min="1539" max="1539" width="17.5" style="16" customWidth="1"/>
    <col min="1540" max="1540" width="20.375" style="16" customWidth="1"/>
    <col min="1541" max="1541" width="21" style="16" customWidth="1"/>
    <col min="1542" max="1792" width="10" style="16"/>
    <col min="1793" max="1793" width="20.125" style="16" customWidth="1"/>
    <col min="1794" max="1794" width="11.75" style="16" customWidth="1"/>
    <col min="1795" max="1795" width="17.5" style="16" customWidth="1"/>
    <col min="1796" max="1796" width="20.375" style="16" customWidth="1"/>
    <col min="1797" max="1797" width="21" style="16" customWidth="1"/>
    <col min="1798" max="2048" width="10" style="16"/>
    <col min="2049" max="2049" width="20.125" style="16" customWidth="1"/>
    <col min="2050" max="2050" width="11.75" style="16" customWidth="1"/>
    <col min="2051" max="2051" width="17.5" style="16" customWidth="1"/>
    <col min="2052" max="2052" width="20.375" style="16" customWidth="1"/>
    <col min="2053" max="2053" width="21" style="16" customWidth="1"/>
    <col min="2054" max="2304" width="10" style="16"/>
    <col min="2305" max="2305" width="20.125" style="16" customWidth="1"/>
    <col min="2306" max="2306" width="11.75" style="16" customWidth="1"/>
    <col min="2307" max="2307" width="17.5" style="16" customWidth="1"/>
    <col min="2308" max="2308" width="20.375" style="16" customWidth="1"/>
    <col min="2309" max="2309" width="21" style="16" customWidth="1"/>
    <col min="2310" max="2560" width="10" style="16"/>
    <col min="2561" max="2561" width="20.125" style="16" customWidth="1"/>
    <col min="2562" max="2562" width="11.75" style="16" customWidth="1"/>
    <col min="2563" max="2563" width="17.5" style="16" customWidth="1"/>
    <col min="2564" max="2564" width="20.375" style="16" customWidth="1"/>
    <col min="2565" max="2565" width="21" style="16" customWidth="1"/>
    <col min="2566" max="2816" width="10" style="16"/>
    <col min="2817" max="2817" width="20.125" style="16" customWidth="1"/>
    <col min="2818" max="2818" width="11.75" style="16" customWidth="1"/>
    <col min="2819" max="2819" width="17.5" style="16" customWidth="1"/>
    <col min="2820" max="2820" width="20.375" style="16" customWidth="1"/>
    <col min="2821" max="2821" width="21" style="16" customWidth="1"/>
    <col min="2822" max="3072" width="10" style="16"/>
    <col min="3073" max="3073" width="20.125" style="16" customWidth="1"/>
    <col min="3074" max="3074" width="11.75" style="16" customWidth="1"/>
    <col min="3075" max="3075" width="17.5" style="16" customWidth="1"/>
    <col min="3076" max="3076" width="20.375" style="16" customWidth="1"/>
    <col min="3077" max="3077" width="21" style="16" customWidth="1"/>
    <col min="3078" max="3328" width="10" style="16"/>
    <col min="3329" max="3329" width="20.125" style="16" customWidth="1"/>
    <col min="3330" max="3330" width="11.75" style="16" customWidth="1"/>
    <col min="3331" max="3331" width="17.5" style="16" customWidth="1"/>
    <col min="3332" max="3332" width="20.375" style="16" customWidth="1"/>
    <col min="3333" max="3333" width="21" style="16" customWidth="1"/>
    <col min="3334" max="3584" width="10" style="16"/>
    <col min="3585" max="3585" width="20.125" style="16" customWidth="1"/>
    <col min="3586" max="3586" width="11.75" style="16" customWidth="1"/>
    <col min="3587" max="3587" width="17.5" style="16" customWidth="1"/>
    <col min="3588" max="3588" width="20.375" style="16" customWidth="1"/>
    <col min="3589" max="3589" width="21" style="16" customWidth="1"/>
    <col min="3590" max="3840" width="10" style="16"/>
    <col min="3841" max="3841" width="20.125" style="16" customWidth="1"/>
    <col min="3842" max="3842" width="11.75" style="16" customWidth="1"/>
    <col min="3843" max="3843" width="17.5" style="16" customWidth="1"/>
    <col min="3844" max="3844" width="20.375" style="16" customWidth="1"/>
    <col min="3845" max="3845" width="21" style="16" customWidth="1"/>
    <col min="3846" max="4096" width="10" style="16"/>
    <col min="4097" max="4097" width="20.125" style="16" customWidth="1"/>
    <col min="4098" max="4098" width="11.75" style="16" customWidth="1"/>
    <col min="4099" max="4099" width="17.5" style="16" customWidth="1"/>
    <col min="4100" max="4100" width="20.375" style="16" customWidth="1"/>
    <col min="4101" max="4101" width="21" style="16" customWidth="1"/>
    <col min="4102" max="4352" width="10" style="16"/>
    <col min="4353" max="4353" width="20.125" style="16" customWidth="1"/>
    <col min="4354" max="4354" width="11.75" style="16" customWidth="1"/>
    <col min="4355" max="4355" width="17.5" style="16" customWidth="1"/>
    <col min="4356" max="4356" width="20.375" style="16" customWidth="1"/>
    <col min="4357" max="4357" width="21" style="16" customWidth="1"/>
    <col min="4358" max="4608" width="10" style="16"/>
    <col min="4609" max="4609" width="20.125" style="16" customWidth="1"/>
    <col min="4610" max="4610" width="11.75" style="16" customWidth="1"/>
    <col min="4611" max="4611" width="17.5" style="16" customWidth="1"/>
    <col min="4612" max="4612" width="20.375" style="16" customWidth="1"/>
    <col min="4613" max="4613" width="21" style="16" customWidth="1"/>
    <col min="4614" max="4864" width="10" style="16"/>
    <col min="4865" max="4865" width="20.125" style="16" customWidth="1"/>
    <col min="4866" max="4866" width="11.75" style="16" customWidth="1"/>
    <col min="4867" max="4867" width="17.5" style="16" customWidth="1"/>
    <col min="4868" max="4868" width="20.375" style="16" customWidth="1"/>
    <col min="4869" max="4869" width="21" style="16" customWidth="1"/>
    <col min="4870" max="5120" width="10" style="16"/>
    <col min="5121" max="5121" width="20.125" style="16" customWidth="1"/>
    <col min="5122" max="5122" width="11.75" style="16" customWidth="1"/>
    <col min="5123" max="5123" width="17.5" style="16" customWidth="1"/>
    <col min="5124" max="5124" width="20.375" style="16" customWidth="1"/>
    <col min="5125" max="5125" width="21" style="16" customWidth="1"/>
    <col min="5126" max="5376" width="10" style="16"/>
    <col min="5377" max="5377" width="20.125" style="16" customWidth="1"/>
    <col min="5378" max="5378" width="11.75" style="16" customWidth="1"/>
    <col min="5379" max="5379" width="17.5" style="16" customWidth="1"/>
    <col min="5380" max="5380" width="20.375" style="16" customWidth="1"/>
    <col min="5381" max="5381" width="21" style="16" customWidth="1"/>
    <col min="5382" max="5632" width="10" style="16"/>
    <col min="5633" max="5633" width="20.125" style="16" customWidth="1"/>
    <col min="5634" max="5634" width="11.75" style="16" customWidth="1"/>
    <col min="5635" max="5635" width="17.5" style="16" customWidth="1"/>
    <col min="5636" max="5636" width="20.375" style="16" customWidth="1"/>
    <col min="5637" max="5637" width="21" style="16" customWidth="1"/>
    <col min="5638" max="5888" width="10" style="16"/>
    <col min="5889" max="5889" width="20.125" style="16" customWidth="1"/>
    <col min="5890" max="5890" width="11.75" style="16" customWidth="1"/>
    <col min="5891" max="5891" width="17.5" style="16" customWidth="1"/>
    <col min="5892" max="5892" width="20.375" style="16" customWidth="1"/>
    <col min="5893" max="5893" width="21" style="16" customWidth="1"/>
    <col min="5894" max="6144" width="10" style="16"/>
    <col min="6145" max="6145" width="20.125" style="16" customWidth="1"/>
    <col min="6146" max="6146" width="11.75" style="16" customWidth="1"/>
    <col min="6147" max="6147" width="17.5" style="16" customWidth="1"/>
    <col min="6148" max="6148" width="20.375" style="16" customWidth="1"/>
    <col min="6149" max="6149" width="21" style="16" customWidth="1"/>
    <col min="6150" max="6400" width="10" style="16"/>
    <col min="6401" max="6401" width="20.125" style="16" customWidth="1"/>
    <col min="6402" max="6402" width="11.75" style="16" customWidth="1"/>
    <col min="6403" max="6403" width="17.5" style="16" customWidth="1"/>
    <col min="6404" max="6404" width="20.375" style="16" customWidth="1"/>
    <col min="6405" max="6405" width="21" style="16" customWidth="1"/>
    <col min="6406" max="6656" width="10" style="16"/>
    <col min="6657" max="6657" width="20.125" style="16" customWidth="1"/>
    <col min="6658" max="6658" width="11.75" style="16" customWidth="1"/>
    <col min="6659" max="6659" width="17.5" style="16" customWidth="1"/>
    <col min="6660" max="6660" width="20.375" style="16" customWidth="1"/>
    <col min="6661" max="6661" width="21" style="16" customWidth="1"/>
    <col min="6662" max="6912" width="10" style="16"/>
    <col min="6913" max="6913" width="20.125" style="16" customWidth="1"/>
    <col min="6914" max="6914" width="11.75" style="16" customWidth="1"/>
    <col min="6915" max="6915" width="17.5" style="16" customWidth="1"/>
    <col min="6916" max="6916" width="20.375" style="16" customWidth="1"/>
    <col min="6917" max="6917" width="21" style="16" customWidth="1"/>
    <col min="6918" max="7168" width="10" style="16"/>
    <col min="7169" max="7169" width="20.125" style="16" customWidth="1"/>
    <col min="7170" max="7170" width="11.75" style="16" customWidth="1"/>
    <col min="7171" max="7171" width="17.5" style="16" customWidth="1"/>
    <col min="7172" max="7172" width="20.375" style="16" customWidth="1"/>
    <col min="7173" max="7173" width="21" style="16" customWidth="1"/>
    <col min="7174" max="7424" width="10" style="16"/>
    <col min="7425" max="7425" width="20.125" style="16" customWidth="1"/>
    <col min="7426" max="7426" width="11.75" style="16" customWidth="1"/>
    <col min="7427" max="7427" width="17.5" style="16" customWidth="1"/>
    <col min="7428" max="7428" width="20.375" style="16" customWidth="1"/>
    <col min="7429" max="7429" width="21" style="16" customWidth="1"/>
    <col min="7430" max="7680" width="10" style="16"/>
    <col min="7681" max="7681" width="20.125" style="16" customWidth="1"/>
    <col min="7682" max="7682" width="11.75" style="16" customWidth="1"/>
    <col min="7683" max="7683" width="17.5" style="16" customWidth="1"/>
    <col min="7684" max="7684" width="20.375" style="16" customWidth="1"/>
    <col min="7685" max="7685" width="21" style="16" customWidth="1"/>
    <col min="7686" max="7936" width="10" style="16"/>
    <col min="7937" max="7937" width="20.125" style="16" customWidth="1"/>
    <col min="7938" max="7938" width="11.75" style="16" customWidth="1"/>
    <col min="7939" max="7939" width="17.5" style="16" customWidth="1"/>
    <col min="7940" max="7940" width="20.375" style="16" customWidth="1"/>
    <col min="7941" max="7941" width="21" style="16" customWidth="1"/>
    <col min="7942" max="8192" width="10" style="16"/>
    <col min="8193" max="8193" width="20.125" style="16" customWidth="1"/>
    <col min="8194" max="8194" width="11.75" style="16" customWidth="1"/>
    <col min="8195" max="8195" width="17.5" style="16" customWidth="1"/>
    <col min="8196" max="8196" width="20.375" style="16" customWidth="1"/>
    <col min="8197" max="8197" width="21" style="16" customWidth="1"/>
    <col min="8198" max="8448" width="10" style="16"/>
    <col min="8449" max="8449" width="20.125" style="16" customWidth="1"/>
    <col min="8450" max="8450" width="11.75" style="16" customWidth="1"/>
    <col min="8451" max="8451" width="17.5" style="16" customWidth="1"/>
    <col min="8452" max="8452" width="20.375" style="16" customWidth="1"/>
    <col min="8453" max="8453" width="21" style="16" customWidth="1"/>
    <col min="8454" max="8704" width="10" style="16"/>
    <col min="8705" max="8705" width="20.125" style="16" customWidth="1"/>
    <col min="8706" max="8706" width="11.75" style="16" customWidth="1"/>
    <col min="8707" max="8707" width="17.5" style="16" customWidth="1"/>
    <col min="8708" max="8708" width="20.375" style="16" customWidth="1"/>
    <col min="8709" max="8709" width="21" style="16" customWidth="1"/>
    <col min="8710" max="8960" width="10" style="16"/>
    <col min="8961" max="8961" width="20.125" style="16" customWidth="1"/>
    <col min="8962" max="8962" width="11.75" style="16" customWidth="1"/>
    <col min="8963" max="8963" width="17.5" style="16" customWidth="1"/>
    <col min="8964" max="8964" width="20.375" style="16" customWidth="1"/>
    <col min="8965" max="8965" width="21" style="16" customWidth="1"/>
    <col min="8966" max="9216" width="10" style="16"/>
    <col min="9217" max="9217" width="20.125" style="16" customWidth="1"/>
    <col min="9218" max="9218" width="11.75" style="16" customWidth="1"/>
    <col min="9219" max="9219" width="17.5" style="16" customWidth="1"/>
    <col min="9220" max="9220" width="20.375" style="16" customWidth="1"/>
    <col min="9221" max="9221" width="21" style="16" customWidth="1"/>
    <col min="9222" max="9472" width="10" style="16"/>
    <col min="9473" max="9473" width="20.125" style="16" customWidth="1"/>
    <col min="9474" max="9474" width="11.75" style="16" customWidth="1"/>
    <col min="9475" max="9475" width="17.5" style="16" customWidth="1"/>
    <col min="9476" max="9476" width="20.375" style="16" customWidth="1"/>
    <col min="9477" max="9477" width="21" style="16" customWidth="1"/>
    <col min="9478" max="9728" width="10" style="16"/>
    <col min="9729" max="9729" width="20.125" style="16" customWidth="1"/>
    <col min="9730" max="9730" width="11.75" style="16" customWidth="1"/>
    <col min="9731" max="9731" width="17.5" style="16" customWidth="1"/>
    <col min="9732" max="9732" width="20.375" style="16" customWidth="1"/>
    <col min="9733" max="9733" width="21" style="16" customWidth="1"/>
    <col min="9734" max="9984" width="10" style="16"/>
    <col min="9985" max="9985" width="20.125" style="16" customWidth="1"/>
    <col min="9986" max="9986" width="11.75" style="16" customWidth="1"/>
    <col min="9987" max="9987" width="17.5" style="16" customWidth="1"/>
    <col min="9988" max="9988" width="20.375" style="16" customWidth="1"/>
    <col min="9989" max="9989" width="21" style="16" customWidth="1"/>
    <col min="9990" max="10240" width="10" style="16"/>
    <col min="10241" max="10241" width="20.125" style="16" customWidth="1"/>
    <col min="10242" max="10242" width="11.75" style="16" customWidth="1"/>
    <col min="10243" max="10243" width="17.5" style="16" customWidth="1"/>
    <col min="10244" max="10244" width="20.375" style="16" customWidth="1"/>
    <col min="10245" max="10245" width="21" style="16" customWidth="1"/>
    <col min="10246" max="10496" width="10" style="16"/>
    <col min="10497" max="10497" width="20.125" style="16" customWidth="1"/>
    <col min="10498" max="10498" width="11.75" style="16" customWidth="1"/>
    <col min="10499" max="10499" width="17.5" style="16" customWidth="1"/>
    <col min="10500" max="10500" width="20.375" style="16" customWidth="1"/>
    <col min="10501" max="10501" width="21" style="16" customWidth="1"/>
    <col min="10502" max="10752" width="10" style="16"/>
    <col min="10753" max="10753" width="20.125" style="16" customWidth="1"/>
    <col min="10754" max="10754" width="11.75" style="16" customWidth="1"/>
    <col min="10755" max="10755" width="17.5" style="16" customWidth="1"/>
    <col min="10756" max="10756" width="20.375" style="16" customWidth="1"/>
    <col min="10757" max="10757" width="21" style="16" customWidth="1"/>
    <col min="10758" max="11008" width="10" style="16"/>
    <col min="11009" max="11009" width="20.125" style="16" customWidth="1"/>
    <col min="11010" max="11010" width="11.75" style="16" customWidth="1"/>
    <col min="11011" max="11011" width="17.5" style="16" customWidth="1"/>
    <col min="11012" max="11012" width="20.375" style="16" customWidth="1"/>
    <col min="11013" max="11013" width="21" style="16" customWidth="1"/>
    <col min="11014" max="11264" width="10" style="16"/>
    <col min="11265" max="11265" width="20.125" style="16" customWidth="1"/>
    <col min="11266" max="11266" width="11.75" style="16" customWidth="1"/>
    <col min="11267" max="11267" width="17.5" style="16" customWidth="1"/>
    <col min="11268" max="11268" width="20.375" style="16" customWidth="1"/>
    <col min="11269" max="11269" width="21" style="16" customWidth="1"/>
    <col min="11270" max="11520" width="10" style="16"/>
    <col min="11521" max="11521" width="20.125" style="16" customWidth="1"/>
    <col min="11522" max="11522" width="11.75" style="16" customWidth="1"/>
    <col min="11523" max="11523" width="17.5" style="16" customWidth="1"/>
    <col min="11524" max="11524" width="20.375" style="16" customWidth="1"/>
    <col min="11525" max="11525" width="21" style="16" customWidth="1"/>
    <col min="11526" max="11776" width="10" style="16"/>
    <col min="11777" max="11777" width="20.125" style="16" customWidth="1"/>
    <col min="11778" max="11778" width="11.75" style="16" customWidth="1"/>
    <col min="11779" max="11779" width="17.5" style="16" customWidth="1"/>
    <col min="11780" max="11780" width="20.375" style="16" customWidth="1"/>
    <col min="11781" max="11781" width="21" style="16" customWidth="1"/>
    <col min="11782" max="12032" width="10" style="16"/>
    <col min="12033" max="12033" width="20.125" style="16" customWidth="1"/>
    <col min="12034" max="12034" width="11.75" style="16" customWidth="1"/>
    <col min="12035" max="12035" width="17.5" style="16" customWidth="1"/>
    <col min="12036" max="12036" width="20.375" style="16" customWidth="1"/>
    <col min="12037" max="12037" width="21" style="16" customWidth="1"/>
    <col min="12038" max="12288" width="10" style="16"/>
    <col min="12289" max="12289" width="20.125" style="16" customWidth="1"/>
    <col min="12290" max="12290" width="11.75" style="16" customWidth="1"/>
    <col min="12291" max="12291" width="17.5" style="16" customWidth="1"/>
    <col min="12292" max="12292" width="20.375" style="16" customWidth="1"/>
    <col min="12293" max="12293" width="21" style="16" customWidth="1"/>
    <col min="12294" max="12544" width="10" style="16"/>
    <col min="12545" max="12545" width="20.125" style="16" customWidth="1"/>
    <col min="12546" max="12546" width="11.75" style="16" customWidth="1"/>
    <col min="12547" max="12547" width="17.5" style="16" customWidth="1"/>
    <col min="12548" max="12548" width="20.375" style="16" customWidth="1"/>
    <col min="12549" max="12549" width="21" style="16" customWidth="1"/>
    <col min="12550" max="12800" width="10" style="16"/>
    <col min="12801" max="12801" width="20.125" style="16" customWidth="1"/>
    <col min="12802" max="12802" width="11.75" style="16" customWidth="1"/>
    <col min="12803" max="12803" width="17.5" style="16" customWidth="1"/>
    <col min="12804" max="12804" width="20.375" style="16" customWidth="1"/>
    <col min="12805" max="12805" width="21" style="16" customWidth="1"/>
    <col min="12806" max="13056" width="10" style="16"/>
    <col min="13057" max="13057" width="20.125" style="16" customWidth="1"/>
    <col min="13058" max="13058" width="11.75" style="16" customWidth="1"/>
    <col min="13059" max="13059" width="17.5" style="16" customWidth="1"/>
    <col min="13060" max="13060" width="20.375" style="16" customWidth="1"/>
    <col min="13061" max="13061" width="21" style="16" customWidth="1"/>
    <col min="13062" max="13312" width="10" style="16"/>
    <col min="13313" max="13313" width="20.125" style="16" customWidth="1"/>
    <col min="13314" max="13314" width="11.75" style="16" customWidth="1"/>
    <col min="13315" max="13315" width="17.5" style="16" customWidth="1"/>
    <col min="13316" max="13316" width="20.375" style="16" customWidth="1"/>
    <col min="13317" max="13317" width="21" style="16" customWidth="1"/>
    <col min="13318" max="13568" width="10" style="16"/>
    <col min="13569" max="13569" width="20.125" style="16" customWidth="1"/>
    <col min="13570" max="13570" width="11.75" style="16" customWidth="1"/>
    <col min="13571" max="13571" width="17.5" style="16" customWidth="1"/>
    <col min="13572" max="13572" width="20.375" style="16" customWidth="1"/>
    <col min="13573" max="13573" width="21" style="16" customWidth="1"/>
    <col min="13574" max="13824" width="10" style="16"/>
    <col min="13825" max="13825" width="20.125" style="16" customWidth="1"/>
    <col min="13826" max="13826" width="11.75" style="16" customWidth="1"/>
    <col min="13827" max="13827" width="17.5" style="16" customWidth="1"/>
    <col min="13828" max="13828" width="20.375" style="16" customWidth="1"/>
    <col min="13829" max="13829" width="21" style="16" customWidth="1"/>
    <col min="13830" max="14080" width="10" style="16"/>
    <col min="14081" max="14081" width="20.125" style="16" customWidth="1"/>
    <col min="14082" max="14082" width="11.75" style="16" customWidth="1"/>
    <col min="14083" max="14083" width="17.5" style="16" customWidth="1"/>
    <col min="14084" max="14084" width="20.375" style="16" customWidth="1"/>
    <col min="14085" max="14085" width="21" style="16" customWidth="1"/>
    <col min="14086" max="14336" width="10" style="16"/>
    <col min="14337" max="14337" width="20.125" style="16" customWidth="1"/>
    <col min="14338" max="14338" width="11.75" style="16" customWidth="1"/>
    <col min="14339" max="14339" width="17.5" style="16" customWidth="1"/>
    <col min="14340" max="14340" width="20.375" style="16" customWidth="1"/>
    <col min="14341" max="14341" width="21" style="16" customWidth="1"/>
    <col min="14342" max="14592" width="10" style="16"/>
    <col min="14593" max="14593" width="20.125" style="16" customWidth="1"/>
    <col min="14594" max="14594" width="11.75" style="16" customWidth="1"/>
    <col min="14595" max="14595" width="17.5" style="16" customWidth="1"/>
    <col min="14596" max="14596" width="20.375" style="16" customWidth="1"/>
    <col min="14597" max="14597" width="21" style="16" customWidth="1"/>
    <col min="14598" max="14848" width="10" style="16"/>
    <col min="14849" max="14849" width="20.125" style="16" customWidth="1"/>
    <col min="14850" max="14850" width="11.75" style="16" customWidth="1"/>
    <col min="14851" max="14851" width="17.5" style="16" customWidth="1"/>
    <col min="14852" max="14852" width="20.375" style="16" customWidth="1"/>
    <col min="14853" max="14853" width="21" style="16" customWidth="1"/>
    <col min="14854" max="15104" width="10" style="16"/>
    <col min="15105" max="15105" width="20.125" style="16" customWidth="1"/>
    <col min="15106" max="15106" width="11.75" style="16" customWidth="1"/>
    <col min="15107" max="15107" width="17.5" style="16" customWidth="1"/>
    <col min="15108" max="15108" width="20.375" style="16" customWidth="1"/>
    <col min="15109" max="15109" width="21" style="16" customWidth="1"/>
    <col min="15110" max="15360" width="10" style="16"/>
    <col min="15361" max="15361" width="20.125" style="16" customWidth="1"/>
    <col min="15362" max="15362" width="11.75" style="16" customWidth="1"/>
    <col min="15363" max="15363" width="17.5" style="16" customWidth="1"/>
    <col min="15364" max="15364" width="20.375" style="16" customWidth="1"/>
    <col min="15365" max="15365" width="21" style="16" customWidth="1"/>
    <col min="15366" max="15616" width="10" style="16"/>
    <col min="15617" max="15617" width="20.125" style="16" customWidth="1"/>
    <col min="15618" max="15618" width="11.75" style="16" customWidth="1"/>
    <col min="15619" max="15619" width="17.5" style="16" customWidth="1"/>
    <col min="15620" max="15620" width="20.375" style="16" customWidth="1"/>
    <col min="15621" max="15621" width="21" style="16" customWidth="1"/>
    <col min="15622" max="15872" width="10" style="16"/>
    <col min="15873" max="15873" width="20.125" style="16" customWidth="1"/>
    <col min="15874" max="15874" width="11.75" style="16" customWidth="1"/>
    <col min="15875" max="15875" width="17.5" style="16" customWidth="1"/>
    <col min="15876" max="15876" width="20.375" style="16" customWidth="1"/>
    <col min="15877" max="15877" width="21" style="16" customWidth="1"/>
    <col min="15878" max="16128" width="10" style="16"/>
    <col min="16129" max="16129" width="20.125" style="16" customWidth="1"/>
    <col min="16130" max="16130" width="11.75" style="16" customWidth="1"/>
    <col min="16131" max="16131" width="17.5" style="16" customWidth="1"/>
    <col min="16132" max="16132" width="20.375" style="16" customWidth="1"/>
    <col min="16133" max="16133" width="21" style="16" customWidth="1"/>
    <col min="16134" max="16384" width="10" style="16"/>
  </cols>
  <sheetData>
    <row r="1" spans="1:9" ht="18" customHeight="1">
      <c r="A1" s="13"/>
      <c r="B1" s="14"/>
      <c r="C1" s="14"/>
      <c r="D1" s="14"/>
      <c r="E1" s="15"/>
    </row>
    <row r="2" spans="1:9" s="17" customFormat="1" ht="18" customHeight="1">
      <c r="A2" s="257" t="s">
        <v>98</v>
      </c>
      <c r="B2" s="257"/>
      <c r="C2" s="257"/>
      <c r="D2" s="257"/>
      <c r="E2" s="257"/>
    </row>
    <row r="3" spans="1:9" s="18" customFormat="1" ht="18" customHeight="1">
      <c r="A3" s="258" t="s">
        <v>140</v>
      </c>
      <c r="B3" s="258"/>
      <c r="C3" s="258"/>
      <c r="D3" s="258"/>
      <c r="E3" s="258"/>
    </row>
    <row r="4" spans="1:9" s="18" customFormat="1" ht="18" customHeight="1" thickBot="1">
      <c r="A4" s="19"/>
      <c r="B4" s="19"/>
      <c r="C4" s="19"/>
      <c r="D4" s="19"/>
      <c r="E4" s="19"/>
    </row>
    <row r="5" spans="1:9" s="20" customFormat="1" ht="28.5" customHeight="1">
      <c r="A5" s="259" t="s">
        <v>219</v>
      </c>
      <c r="B5" s="259" t="s">
        <v>99</v>
      </c>
      <c r="C5" s="261" t="s">
        <v>197</v>
      </c>
      <c r="D5" s="262"/>
      <c r="E5" s="263" t="s">
        <v>100</v>
      </c>
    </row>
    <row r="6" spans="1:9" s="20" customFormat="1" ht="27.75" customHeight="1">
      <c r="A6" s="260"/>
      <c r="B6" s="260"/>
      <c r="C6" s="237" t="s">
        <v>206</v>
      </c>
      <c r="D6" s="238" t="s">
        <v>218</v>
      </c>
      <c r="E6" s="264"/>
    </row>
    <row r="7" spans="1:9" s="20" customFormat="1" ht="39.75" customHeight="1">
      <c r="A7" s="252" t="s">
        <v>157</v>
      </c>
      <c r="B7" s="240" t="s">
        <v>230</v>
      </c>
      <c r="C7" s="241" t="s">
        <v>101</v>
      </c>
      <c r="D7" s="240" t="s">
        <v>208</v>
      </c>
      <c r="E7" s="252" t="s">
        <v>222</v>
      </c>
    </row>
    <row r="8" spans="1:9" s="20" customFormat="1" ht="39.75" customHeight="1">
      <c r="A8" s="254"/>
      <c r="B8" s="235" t="s">
        <v>231</v>
      </c>
      <c r="C8" s="236" t="s">
        <v>102</v>
      </c>
      <c r="D8" s="235" t="s">
        <v>209</v>
      </c>
      <c r="E8" s="253"/>
      <c r="G8" s="239"/>
    </row>
    <row r="9" spans="1:9" s="20" customFormat="1" ht="39.75" customHeight="1">
      <c r="A9" s="254"/>
      <c r="B9" s="235" t="s">
        <v>232</v>
      </c>
      <c r="C9" s="236" t="s">
        <v>103</v>
      </c>
      <c r="D9" s="235" t="s">
        <v>210</v>
      </c>
      <c r="E9" s="254" t="s">
        <v>104</v>
      </c>
    </row>
    <row r="10" spans="1:9" s="20" customFormat="1" ht="39.75" customHeight="1" thickBot="1">
      <c r="A10" s="256"/>
      <c r="B10" s="242" t="s">
        <v>233</v>
      </c>
      <c r="C10" s="243" t="s">
        <v>105</v>
      </c>
      <c r="D10" s="242" t="s">
        <v>211</v>
      </c>
      <c r="E10" s="255"/>
    </row>
    <row r="11" spans="1:9" s="23" customFormat="1" ht="12" customHeight="1">
      <c r="A11" s="21" t="s">
        <v>106</v>
      </c>
      <c r="B11" s="22"/>
      <c r="C11" s="22"/>
      <c r="E11" s="234" t="s">
        <v>260</v>
      </c>
    </row>
    <row r="12" spans="1:9" ht="15" customHeight="1"/>
    <row r="14" spans="1:9">
      <c r="I14" s="16" t="s">
        <v>111</v>
      </c>
    </row>
    <row r="16" spans="1:9">
      <c r="H16" s="16" t="s">
        <v>111</v>
      </c>
    </row>
    <row r="23" ht="15.75" customHeight="1"/>
    <row r="33" spans="1:19" ht="18" customHeight="1"/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39" spans="1:19" ht="18" customHeight="1"/>
    <row r="40" spans="1:19" ht="18" customHeight="1"/>
    <row r="41" spans="1:19" ht="18" customHeight="1"/>
    <row r="42" spans="1:19" ht="18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</sheetData>
  <mergeCells count="9">
    <mergeCell ref="E7:E8"/>
    <mergeCell ref="E9:E10"/>
    <mergeCell ref="A7:A10"/>
    <mergeCell ref="A2:E2"/>
    <mergeCell ref="A3:E3"/>
    <mergeCell ref="A5:A6"/>
    <mergeCell ref="B5:B6"/>
    <mergeCell ref="C5:D5"/>
    <mergeCell ref="E5:E6"/>
  </mergeCells>
  <phoneticPr fontId="43" type="noConversion"/>
  <pageMargins left="0.78740157480314965" right="0.78740157480314965" top="1.7716535433070868" bottom="0.78740157480314965" header="0" footer="0"/>
  <pageSetup paperSize="9" scale="72" fitToHeight="0" pageOrder="overThenDown" orientation="portrait" r:id="rId1"/>
  <headerFooter alignWithMargins="0"/>
  <rowBreaks count="1" manualBreakCount="1">
    <brk id="43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showGridLines="0" view="pageBreakPreview" zoomScaleNormal="100" zoomScaleSheetLayoutView="100" workbookViewId="0">
      <selection activeCell="A5" sqref="A5:A7"/>
    </sheetView>
  </sheetViews>
  <sheetFormatPr defaultRowHeight="14.25"/>
  <cols>
    <col min="1" max="1" width="16" style="127" customWidth="1"/>
    <col min="2" max="2" width="5.625" style="128" customWidth="1"/>
    <col min="3" max="3" width="7.5" style="129" customWidth="1"/>
    <col min="4" max="4" width="6.375" style="127" customWidth="1"/>
    <col min="5" max="5" width="7" style="127" customWidth="1"/>
    <col min="6" max="6" width="9.5" style="127" customWidth="1"/>
    <col min="7" max="7" width="5.25" style="127" customWidth="1"/>
    <col min="8" max="8" width="5.875" style="127" customWidth="1"/>
    <col min="9" max="9" width="6.25" style="127" customWidth="1"/>
    <col min="10" max="10" width="8.25" style="127" customWidth="1"/>
    <col min="11" max="15" width="9" style="126"/>
    <col min="16" max="16" width="9" style="126" customWidth="1"/>
    <col min="17" max="18" width="9" style="126"/>
    <col min="19" max="19" width="7.875" style="126" customWidth="1"/>
    <col min="20" max="20" width="13.875" style="126" bestFit="1" customWidth="1"/>
    <col min="21" max="256" width="9" style="126"/>
    <col min="257" max="257" width="16.75" style="126" customWidth="1"/>
    <col min="258" max="258" width="12.75" style="126" customWidth="1"/>
    <col min="259" max="259" width="13.5" style="126" customWidth="1"/>
    <col min="260" max="260" width="6.375" style="126" customWidth="1"/>
    <col min="261" max="261" width="7.5" style="126" customWidth="1"/>
    <col min="262" max="262" width="8" style="126" customWidth="1"/>
    <col min="263" max="263" width="6.625" style="126" customWidth="1"/>
    <col min="264" max="264" width="7.75" style="126" customWidth="1"/>
    <col min="265" max="265" width="7.875" style="126" customWidth="1"/>
    <col min="266" max="266" width="8" style="126" customWidth="1"/>
    <col min="267" max="512" width="9" style="126"/>
    <col min="513" max="513" width="16.75" style="126" customWidth="1"/>
    <col min="514" max="514" width="12.75" style="126" customWidth="1"/>
    <col min="515" max="515" width="13.5" style="126" customWidth="1"/>
    <col min="516" max="516" width="6.375" style="126" customWidth="1"/>
    <col min="517" max="517" width="7.5" style="126" customWidth="1"/>
    <col min="518" max="518" width="8" style="126" customWidth="1"/>
    <col min="519" max="519" width="6.625" style="126" customWidth="1"/>
    <col min="520" max="520" width="7.75" style="126" customWidth="1"/>
    <col min="521" max="521" width="7.875" style="126" customWidth="1"/>
    <col min="522" max="522" width="8" style="126" customWidth="1"/>
    <col min="523" max="768" width="9" style="126"/>
    <col min="769" max="769" width="16.75" style="126" customWidth="1"/>
    <col min="770" max="770" width="12.75" style="126" customWidth="1"/>
    <col min="771" max="771" width="13.5" style="126" customWidth="1"/>
    <col min="772" max="772" width="6.375" style="126" customWidth="1"/>
    <col min="773" max="773" width="7.5" style="126" customWidth="1"/>
    <col min="774" max="774" width="8" style="126" customWidth="1"/>
    <col min="775" max="775" width="6.625" style="126" customWidth="1"/>
    <col min="776" max="776" width="7.75" style="126" customWidth="1"/>
    <col min="777" max="777" width="7.875" style="126" customWidth="1"/>
    <col min="778" max="778" width="8" style="126" customWidth="1"/>
    <col min="779" max="1024" width="9" style="126"/>
    <col min="1025" max="1025" width="16.75" style="126" customWidth="1"/>
    <col min="1026" max="1026" width="12.75" style="126" customWidth="1"/>
    <col min="1027" max="1027" width="13.5" style="126" customWidth="1"/>
    <col min="1028" max="1028" width="6.375" style="126" customWidth="1"/>
    <col min="1029" max="1029" width="7.5" style="126" customWidth="1"/>
    <col min="1030" max="1030" width="8" style="126" customWidth="1"/>
    <col min="1031" max="1031" width="6.625" style="126" customWidth="1"/>
    <col min="1032" max="1032" width="7.75" style="126" customWidth="1"/>
    <col min="1033" max="1033" width="7.875" style="126" customWidth="1"/>
    <col min="1034" max="1034" width="8" style="126" customWidth="1"/>
    <col min="1035" max="1280" width="9" style="126"/>
    <col min="1281" max="1281" width="16.75" style="126" customWidth="1"/>
    <col min="1282" max="1282" width="12.75" style="126" customWidth="1"/>
    <col min="1283" max="1283" width="13.5" style="126" customWidth="1"/>
    <col min="1284" max="1284" width="6.375" style="126" customWidth="1"/>
    <col min="1285" max="1285" width="7.5" style="126" customWidth="1"/>
    <col min="1286" max="1286" width="8" style="126" customWidth="1"/>
    <col min="1287" max="1287" width="6.625" style="126" customWidth="1"/>
    <col min="1288" max="1288" width="7.75" style="126" customWidth="1"/>
    <col min="1289" max="1289" width="7.875" style="126" customWidth="1"/>
    <col min="1290" max="1290" width="8" style="126" customWidth="1"/>
    <col min="1291" max="1536" width="9" style="126"/>
    <col min="1537" max="1537" width="16.75" style="126" customWidth="1"/>
    <col min="1538" max="1538" width="12.75" style="126" customWidth="1"/>
    <col min="1539" max="1539" width="13.5" style="126" customWidth="1"/>
    <col min="1540" max="1540" width="6.375" style="126" customWidth="1"/>
    <col min="1541" max="1541" width="7.5" style="126" customWidth="1"/>
    <col min="1542" max="1542" width="8" style="126" customWidth="1"/>
    <col min="1543" max="1543" width="6.625" style="126" customWidth="1"/>
    <col min="1544" max="1544" width="7.75" style="126" customWidth="1"/>
    <col min="1545" max="1545" width="7.875" style="126" customWidth="1"/>
    <col min="1546" max="1546" width="8" style="126" customWidth="1"/>
    <col min="1547" max="1792" width="9" style="126"/>
    <col min="1793" max="1793" width="16.75" style="126" customWidth="1"/>
    <col min="1794" max="1794" width="12.75" style="126" customWidth="1"/>
    <col min="1795" max="1795" width="13.5" style="126" customWidth="1"/>
    <col min="1796" max="1796" width="6.375" style="126" customWidth="1"/>
    <col min="1797" max="1797" width="7.5" style="126" customWidth="1"/>
    <col min="1798" max="1798" width="8" style="126" customWidth="1"/>
    <col min="1799" max="1799" width="6.625" style="126" customWidth="1"/>
    <col min="1800" max="1800" width="7.75" style="126" customWidth="1"/>
    <col min="1801" max="1801" width="7.875" style="126" customWidth="1"/>
    <col min="1802" max="1802" width="8" style="126" customWidth="1"/>
    <col min="1803" max="2048" width="9" style="126"/>
    <col min="2049" max="2049" width="16.75" style="126" customWidth="1"/>
    <col min="2050" max="2050" width="12.75" style="126" customWidth="1"/>
    <col min="2051" max="2051" width="13.5" style="126" customWidth="1"/>
    <col min="2052" max="2052" width="6.375" style="126" customWidth="1"/>
    <col min="2053" max="2053" width="7.5" style="126" customWidth="1"/>
    <col min="2054" max="2054" width="8" style="126" customWidth="1"/>
    <col min="2055" max="2055" width="6.625" style="126" customWidth="1"/>
    <col min="2056" max="2056" width="7.75" style="126" customWidth="1"/>
    <col min="2057" max="2057" width="7.875" style="126" customWidth="1"/>
    <col min="2058" max="2058" width="8" style="126" customWidth="1"/>
    <col min="2059" max="2304" width="9" style="126"/>
    <col min="2305" max="2305" width="16.75" style="126" customWidth="1"/>
    <col min="2306" max="2306" width="12.75" style="126" customWidth="1"/>
    <col min="2307" max="2307" width="13.5" style="126" customWidth="1"/>
    <col min="2308" max="2308" width="6.375" style="126" customWidth="1"/>
    <col min="2309" max="2309" width="7.5" style="126" customWidth="1"/>
    <col min="2310" max="2310" width="8" style="126" customWidth="1"/>
    <col min="2311" max="2311" width="6.625" style="126" customWidth="1"/>
    <col min="2312" max="2312" width="7.75" style="126" customWidth="1"/>
    <col min="2313" max="2313" width="7.875" style="126" customWidth="1"/>
    <col min="2314" max="2314" width="8" style="126" customWidth="1"/>
    <col min="2315" max="2560" width="9" style="126"/>
    <col min="2561" max="2561" width="16.75" style="126" customWidth="1"/>
    <col min="2562" max="2562" width="12.75" style="126" customWidth="1"/>
    <col min="2563" max="2563" width="13.5" style="126" customWidth="1"/>
    <col min="2564" max="2564" width="6.375" style="126" customWidth="1"/>
    <col min="2565" max="2565" width="7.5" style="126" customWidth="1"/>
    <col min="2566" max="2566" width="8" style="126" customWidth="1"/>
    <col min="2567" max="2567" width="6.625" style="126" customWidth="1"/>
    <col min="2568" max="2568" width="7.75" style="126" customWidth="1"/>
    <col min="2569" max="2569" width="7.875" style="126" customWidth="1"/>
    <col min="2570" max="2570" width="8" style="126" customWidth="1"/>
    <col min="2571" max="2816" width="9" style="126"/>
    <col min="2817" max="2817" width="16.75" style="126" customWidth="1"/>
    <col min="2818" max="2818" width="12.75" style="126" customWidth="1"/>
    <col min="2819" max="2819" width="13.5" style="126" customWidth="1"/>
    <col min="2820" max="2820" width="6.375" style="126" customWidth="1"/>
    <col min="2821" max="2821" width="7.5" style="126" customWidth="1"/>
    <col min="2822" max="2822" width="8" style="126" customWidth="1"/>
    <col min="2823" max="2823" width="6.625" style="126" customWidth="1"/>
    <col min="2824" max="2824" width="7.75" style="126" customWidth="1"/>
    <col min="2825" max="2825" width="7.875" style="126" customWidth="1"/>
    <col min="2826" max="2826" width="8" style="126" customWidth="1"/>
    <col min="2827" max="3072" width="9" style="126"/>
    <col min="3073" max="3073" width="16.75" style="126" customWidth="1"/>
    <col min="3074" max="3074" width="12.75" style="126" customWidth="1"/>
    <col min="3075" max="3075" width="13.5" style="126" customWidth="1"/>
    <col min="3076" max="3076" width="6.375" style="126" customWidth="1"/>
    <col min="3077" max="3077" width="7.5" style="126" customWidth="1"/>
    <col min="3078" max="3078" width="8" style="126" customWidth="1"/>
    <col min="3079" max="3079" width="6.625" style="126" customWidth="1"/>
    <col min="3080" max="3080" width="7.75" style="126" customWidth="1"/>
    <col min="3081" max="3081" width="7.875" style="126" customWidth="1"/>
    <col min="3082" max="3082" width="8" style="126" customWidth="1"/>
    <col min="3083" max="3328" width="9" style="126"/>
    <col min="3329" max="3329" width="16.75" style="126" customWidth="1"/>
    <col min="3330" max="3330" width="12.75" style="126" customWidth="1"/>
    <col min="3331" max="3331" width="13.5" style="126" customWidth="1"/>
    <col min="3332" max="3332" width="6.375" style="126" customWidth="1"/>
    <col min="3333" max="3333" width="7.5" style="126" customWidth="1"/>
    <col min="3334" max="3334" width="8" style="126" customWidth="1"/>
    <col min="3335" max="3335" width="6.625" style="126" customWidth="1"/>
    <col min="3336" max="3336" width="7.75" style="126" customWidth="1"/>
    <col min="3337" max="3337" width="7.875" style="126" customWidth="1"/>
    <col min="3338" max="3338" width="8" style="126" customWidth="1"/>
    <col min="3339" max="3584" width="9" style="126"/>
    <col min="3585" max="3585" width="16.75" style="126" customWidth="1"/>
    <col min="3586" max="3586" width="12.75" style="126" customWidth="1"/>
    <col min="3587" max="3587" width="13.5" style="126" customWidth="1"/>
    <col min="3588" max="3588" width="6.375" style="126" customWidth="1"/>
    <col min="3589" max="3589" width="7.5" style="126" customWidth="1"/>
    <col min="3590" max="3590" width="8" style="126" customWidth="1"/>
    <col min="3591" max="3591" width="6.625" style="126" customWidth="1"/>
    <col min="3592" max="3592" width="7.75" style="126" customWidth="1"/>
    <col min="3593" max="3593" width="7.875" style="126" customWidth="1"/>
    <col min="3594" max="3594" width="8" style="126" customWidth="1"/>
    <col min="3595" max="3840" width="9" style="126"/>
    <col min="3841" max="3841" width="16.75" style="126" customWidth="1"/>
    <col min="3842" max="3842" width="12.75" style="126" customWidth="1"/>
    <col min="3843" max="3843" width="13.5" style="126" customWidth="1"/>
    <col min="3844" max="3844" width="6.375" style="126" customWidth="1"/>
    <col min="3845" max="3845" width="7.5" style="126" customWidth="1"/>
    <col min="3846" max="3846" width="8" style="126" customWidth="1"/>
    <col min="3847" max="3847" width="6.625" style="126" customWidth="1"/>
    <col min="3848" max="3848" width="7.75" style="126" customWidth="1"/>
    <col min="3849" max="3849" width="7.875" style="126" customWidth="1"/>
    <col min="3850" max="3850" width="8" style="126" customWidth="1"/>
    <col min="3851" max="4096" width="9" style="126"/>
    <col min="4097" max="4097" width="16.75" style="126" customWidth="1"/>
    <col min="4098" max="4098" width="12.75" style="126" customWidth="1"/>
    <col min="4099" max="4099" width="13.5" style="126" customWidth="1"/>
    <col min="4100" max="4100" width="6.375" style="126" customWidth="1"/>
    <col min="4101" max="4101" width="7.5" style="126" customWidth="1"/>
    <col min="4102" max="4102" width="8" style="126" customWidth="1"/>
    <col min="4103" max="4103" width="6.625" style="126" customWidth="1"/>
    <col min="4104" max="4104" width="7.75" style="126" customWidth="1"/>
    <col min="4105" max="4105" width="7.875" style="126" customWidth="1"/>
    <col min="4106" max="4106" width="8" style="126" customWidth="1"/>
    <col min="4107" max="4352" width="9" style="126"/>
    <col min="4353" max="4353" width="16.75" style="126" customWidth="1"/>
    <col min="4354" max="4354" width="12.75" style="126" customWidth="1"/>
    <col min="4355" max="4355" width="13.5" style="126" customWidth="1"/>
    <col min="4356" max="4356" width="6.375" style="126" customWidth="1"/>
    <col min="4357" max="4357" width="7.5" style="126" customWidth="1"/>
    <col min="4358" max="4358" width="8" style="126" customWidth="1"/>
    <col min="4359" max="4359" width="6.625" style="126" customWidth="1"/>
    <col min="4360" max="4360" width="7.75" style="126" customWidth="1"/>
    <col min="4361" max="4361" width="7.875" style="126" customWidth="1"/>
    <col min="4362" max="4362" width="8" style="126" customWidth="1"/>
    <col min="4363" max="4608" width="9" style="126"/>
    <col min="4609" max="4609" width="16.75" style="126" customWidth="1"/>
    <col min="4610" max="4610" width="12.75" style="126" customWidth="1"/>
    <col min="4611" max="4611" width="13.5" style="126" customWidth="1"/>
    <col min="4612" max="4612" width="6.375" style="126" customWidth="1"/>
    <col min="4613" max="4613" width="7.5" style="126" customWidth="1"/>
    <col min="4614" max="4614" width="8" style="126" customWidth="1"/>
    <col min="4615" max="4615" width="6.625" style="126" customWidth="1"/>
    <col min="4616" max="4616" width="7.75" style="126" customWidth="1"/>
    <col min="4617" max="4617" width="7.875" style="126" customWidth="1"/>
    <col min="4618" max="4618" width="8" style="126" customWidth="1"/>
    <col min="4619" max="4864" width="9" style="126"/>
    <col min="4865" max="4865" width="16.75" style="126" customWidth="1"/>
    <col min="4866" max="4866" width="12.75" style="126" customWidth="1"/>
    <col min="4867" max="4867" width="13.5" style="126" customWidth="1"/>
    <col min="4868" max="4868" width="6.375" style="126" customWidth="1"/>
    <col min="4869" max="4869" width="7.5" style="126" customWidth="1"/>
    <col min="4870" max="4870" width="8" style="126" customWidth="1"/>
    <col min="4871" max="4871" width="6.625" style="126" customWidth="1"/>
    <col min="4872" max="4872" width="7.75" style="126" customWidth="1"/>
    <col min="4873" max="4873" width="7.875" style="126" customWidth="1"/>
    <col min="4874" max="4874" width="8" style="126" customWidth="1"/>
    <col min="4875" max="5120" width="9" style="126"/>
    <col min="5121" max="5121" width="16.75" style="126" customWidth="1"/>
    <col min="5122" max="5122" width="12.75" style="126" customWidth="1"/>
    <col min="5123" max="5123" width="13.5" style="126" customWidth="1"/>
    <col min="5124" max="5124" width="6.375" style="126" customWidth="1"/>
    <col min="5125" max="5125" width="7.5" style="126" customWidth="1"/>
    <col min="5126" max="5126" width="8" style="126" customWidth="1"/>
    <col min="5127" max="5127" width="6.625" style="126" customWidth="1"/>
    <col min="5128" max="5128" width="7.75" style="126" customWidth="1"/>
    <col min="5129" max="5129" width="7.875" style="126" customWidth="1"/>
    <col min="5130" max="5130" width="8" style="126" customWidth="1"/>
    <col min="5131" max="5376" width="9" style="126"/>
    <col min="5377" max="5377" width="16.75" style="126" customWidth="1"/>
    <col min="5378" max="5378" width="12.75" style="126" customWidth="1"/>
    <col min="5379" max="5379" width="13.5" style="126" customWidth="1"/>
    <col min="5380" max="5380" width="6.375" style="126" customWidth="1"/>
    <col min="5381" max="5381" width="7.5" style="126" customWidth="1"/>
    <col min="5382" max="5382" width="8" style="126" customWidth="1"/>
    <col min="5383" max="5383" width="6.625" style="126" customWidth="1"/>
    <col min="5384" max="5384" width="7.75" style="126" customWidth="1"/>
    <col min="5385" max="5385" width="7.875" style="126" customWidth="1"/>
    <col min="5386" max="5386" width="8" style="126" customWidth="1"/>
    <col min="5387" max="5632" width="9" style="126"/>
    <col min="5633" max="5633" width="16.75" style="126" customWidth="1"/>
    <col min="5634" max="5634" width="12.75" style="126" customWidth="1"/>
    <col min="5635" max="5635" width="13.5" style="126" customWidth="1"/>
    <col min="5636" max="5636" width="6.375" style="126" customWidth="1"/>
    <col min="5637" max="5637" width="7.5" style="126" customWidth="1"/>
    <col min="5638" max="5638" width="8" style="126" customWidth="1"/>
    <col min="5639" max="5639" width="6.625" style="126" customWidth="1"/>
    <col min="5640" max="5640" width="7.75" style="126" customWidth="1"/>
    <col min="5641" max="5641" width="7.875" style="126" customWidth="1"/>
    <col min="5642" max="5642" width="8" style="126" customWidth="1"/>
    <col min="5643" max="5888" width="9" style="126"/>
    <col min="5889" max="5889" width="16.75" style="126" customWidth="1"/>
    <col min="5890" max="5890" width="12.75" style="126" customWidth="1"/>
    <col min="5891" max="5891" width="13.5" style="126" customWidth="1"/>
    <col min="5892" max="5892" width="6.375" style="126" customWidth="1"/>
    <col min="5893" max="5893" width="7.5" style="126" customWidth="1"/>
    <col min="5894" max="5894" width="8" style="126" customWidth="1"/>
    <col min="5895" max="5895" width="6.625" style="126" customWidth="1"/>
    <col min="5896" max="5896" width="7.75" style="126" customWidth="1"/>
    <col min="5897" max="5897" width="7.875" style="126" customWidth="1"/>
    <col min="5898" max="5898" width="8" style="126" customWidth="1"/>
    <col min="5899" max="6144" width="9" style="126"/>
    <col min="6145" max="6145" width="16.75" style="126" customWidth="1"/>
    <col min="6146" max="6146" width="12.75" style="126" customWidth="1"/>
    <col min="6147" max="6147" width="13.5" style="126" customWidth="1"/>
    <col min="6148" max="6148" width="6.375" style="126" customWidth="1"/>
    <col min="6149" max="6149" width="7.5" style="126" customWidth="1"/>
    <col min="6150" max="6150" width="8" style="126" customWidth="1"/>
    <col min="6151" max="6151" width="6.625" style="126" customWidth="1"/>
    <col min="6152" max="6152" width="7.75" style="126" customWidth="1"/>
    <col min="6153" max="6153" width="7.875" style="126" customWidth="1"/>
    <col min="6154" max="6154" width="8" style="126" customWidth="1"/>
    <col min="6155" max="6400" width="9" style="126"/>
    <col min="6401" max="6401" width="16.75" style="126" customWidth="1"/>
    <col min="6402" max="6402" width="12.75" style="126" customWidth="1"/>
    <col min="6403" max="6403" width="13.5" style="126" customWidth="1"/>
    <col min="6404" max="6404" width="6.375" style="126" customWidth="1"/>
    <col min="6405" max="6405" width="7.5" style="126" customWidth="1"/>
    <col min="6406" max="6406" width="8" style="126" customWidth="1"/>
    <col min="6407" max="6407" width="6.625" style="126" customWidth="1"/>
    <col min="6408" max="6408" width="7.75" style="126" customWidth="1"/>
    <col min="6409" max="6409" width="7.875" style="126" customWidth="1"/>
    <col min="6410" max="6410" width="8" style="126" customWidth="1"/>
    <col min="6411" max="6656" width="9" style="126"/>
    <col min="6657" max="6657" width="16.75" style="126" customWidth="1"/>
    <col min="6658" max="6658" width="12.75" style="126" customWidth="1"/>
    <col min="6659" max="6659" width="13.5" style="126" customWidth="1"/>
    <col min="6660" max="6660" width="6.375" style="126" customWidth="1"/>
    <col min="6661" max="6661" width="7.5" style="126" customWidth="1"/>
    <col min="6662" max="6662" width="8" style="126" customWidth="1"/>
    <col min="6663" max="6663" width="6.625" style="126" customWidth="1"/>
    <col min="6664" max="6664" width="7.75" style="126" customWidth="1"/>
    <col min="6665" max="6665" width="7.875" style="126" customWidth="1"/>
    <col min="6666" max="6666" width="8" style="126" customWidth="1"/>
    <col min="6667" max="6912" width="9" style="126"/>
    <col min="6913" max="6913" width="16.75" style="126" customWidth="1"/>
    <col min="6914" max="6914" width="12.75" style="126" customWidth="1"/>
    <col min="6915" max="6915" width="13.5" style="126" customWidth="1"/>
    <col min="6916" max="6916" width="6.375" style="126" customWidth="1"/>
    <col min="6917" max="6917" width="7.5" style="126" customWidth="1"/>
    <col min="6918" max="6918" width="8" style="126" customWidth="1"/>
    <col min="6919" max="6919" width="6.625" style="126" customWidth="1"/>
    <col min="6920" max="6920" width="7.75" style="126" customWidth="1"/>
    <col min="6921" max="6921" width="7.875" style="126" customWidth="1"/>
    <col min="6922" max="6922" width="8" style="126" customWidth="1"/>
    <col min="6923" max="7168" width="9" style="126"/>
    <col min="7169" max="7169" width="16.75" style="126" customWidth="1"/>
    <col min="7170" max="7170" width="12.75" style="126" customWidth="1"/>
    <col min="7171" max="7171" width="13.5" style="126" customWidth="1"/>
    <col min="7172" max="7172" width="6.375" style="126" customWidth="1"/>
    <col min="7173" max="7173" width="7.5" style="126" customWidth="1"/>
    <col min="7174" max="7174" width="8" style="126" customWidth="1"/>
    <col min="7175" max="7175" width="6.625" style="126" customWidth="1"/>
    <col min="7176" max="7176" width="7.75" style="126" customWidth="1"/>
    <col min="7177" max="7177" width="7.875" style="126" customWidth="1"/>
    <col min="7178" max="7178" width="8" style="126" customWidth="1"/>
    <col min="7179" max="7424" width="9" style="126"/>
    <col min="7425" max="7425" width="16.75" style="126" customWidth="1"/>
    <col min="7426" max="7426" width="12.75" style="126" customWidth="1"/>
    <col min="7427" max="7427" width="13.5" style="126" customWidth="1"/>
    <col min="7428" max="7428" width="6.375" style="126" customWidth="1"/>
    <col min="7429" max="7429" width="7.5" style="126" customWidth="1"/>
    <col min="7430" max="7430" width="8" style="126" customWidth="1"/>
    <col min="7431" max="7431" width="6.625" style="126" customWidth="1"/>
    <col min="7432" max="7432" width="7.75" style="126" customWidth="1"/>
    <col min="7433" max="7433" width="7.875" style="126" customWidth="1"/>
    <col min="7434" max="7434" width="8" style="126" customWidth="1"/>
    <col min="7435" max="7680" width="9" style="126"/>
    <col min="7681" max="7681" width="16.75" style="126" customWidth="1"/>
    <col min="7682" max="7682" width="12.75" style="126" customWidth="1"/>
    <col min="7683" max="7683" width="13.5" style="126" customWidth="1"/>
    <col min="7684" max="7684" width="6.375" style="126" customWidth="1"/>
    <col min="7685" max="7685" width="7.5" style="126" customWidth="1"/>
    <col min="7686" max="7686" width="8" style="126" customWidth="1"/>
    <col min="7687" max="7687" width="6.625" style="126" customWidth="1"/>
    <col min="7688" max="7688" width="7.75" style="126" customWidth="1"/>
    <col min="7689" max="7689" width="7.875" style="126" customWidth="1"/>
    <col min="7690" max="7690" width="8" style="126" customWidth="1"/>
    <col min="7691" max="7936" width="9" style="126"/>
    <col min="7937" max="7937" width="16.75" style="126" customWidth="1"/>
    <col min="7938" max="7938" width="12.75" style="126" customWidth="1"/>
    <col min="7939" max="7939" width="13.5" style="126" customWidth="1"/>
    <col min="7940" max="7940" width="6.375" style="126" customWidth="1"/>
    <col min="7941" max="7941" width="7.5" style="126" customWidth="1"/>
    <col min="7942" max="7942" width="8" style="126" customWidth="1"/>
    <col min="7943" max="7943" width="6.625" style="126" customWidth="1"/>
    <col min="7944" max="7944" width="7.75" style="126" customWidth="1"/>
    <col min="7945" max="7945" width="7.875" style="126" customWidth="1"/>
    <col min="7946" max="7946" width="8" style="126" customWidth="1"/>
    <col min="7947" max="8192" width="9" style="126"/>
    <col min="8193" max="8193" width="16.75" style="126" customWidth="1"/>
    <col min="8194" max="8194" width="12.75" style="126" customWidth="1"/>
    <col min="8195" max="8195" width="13.5" style="126" customWidth="1"/>
    <col min="8196" max="8196" width="6.375" style="126" customWidth="1"/>
    <col min="8197" max="8197" width="7.5" style="126" customWidth="1"/>
    <col min="8198" max="8198" width="8" style="126" customWidth="1"/>
    <col min="8199" max="8199" width="6.625" style="126" customWidth="1"/>
    <col min="8200" max="8200" width="7.75" style="126" customWidth="1"/>
    <col min="8201" max="8201" width="7.875" style="126" customWidth="1"/>
    <col min="8202" max="8202" width="8" style="126" customWidth="1"/>
    <col min="8203" max="8448" width="9" style="126"/>
    <col min="8449" max="8449" width="16.75" style="126" customWidth="1"/>
    <col min="8450" max="8450" width="12.75" style="126" customWidth="1"/>
    <col min="8451" max="8451" width="13.5" style="126" customWidth="1"/>
    <col min="8452" max="8452" width="6.375" style="126" customWidth="1"/>
    <col min="8453" max="8453" width="7.5" style="126" customWidth="1"/>
    <col min="8454" max="8454" width="8" style="126" customWidth="1"/>
    <col min="8455" max="8455" width="6.625" style="126" customWidth="1"/>
    <col min="8456" max="8456" width="7.75" style="126" customWidth="1"/>
    <col min="8457" max="8457" width="7.875" style="126" customWidth="1"/>
    <col min="8458" max="8458" width="8" style="126" customWidth="1"/>
    <col min="8459" max="8704" width="9" style="126"/>
    <col min="8705" max="8705" width="16.75" style="126" customWidth="1"/>
    <col min="8706" max="8706" width="12.75" style="126" customWidth="1"/>
    <col min="8707" max="8707" width="13.5" style="126" customWidth="1"/>
    <col min="8708" max="8708" width="6.375" style="126" customWidth="1"/>
    <col min="8709" max="8709" width="7.5" style="126" customWidth="1"/>
    <col min="8710" max="8710" width="8" style="126" customWidth="1"/>
    <col min="8711" max="8711" width="6.625" style="126" customWidth="1"/>
    <col min="8712" max="8712" width="7.75" style="126" customWidth="1"/>
    <col min="8713" max="8713" width="7.875" style="126" customWidth="1"/>
    <col min="8714" max="8714" width="8" style="126" customWidth="1"/>
    <col min="8715" max="8960" width="9" style="126"/>
    <col min="8961" max="8961" width="16.75" style="126" customWidth="1"/>
    <col min="8962" max="8962" width="12.75" style="126" customWidth="1"/>
    <col min="8963" max="8963" width="13.5" style="126" customWidth="1"/>
    <col min="8964" max="8964" width="6.375" style="126" customWidth="1"/>
    <col min="8965" max="8965" width="7.5" style="126" customWidth="1"/>
    <col min="8966" max="8966" width="8" style="126" customWidth="1"/>
    <col min="8967" max="8967" width="6.625" style="126" customWidth="1"/>
    <col min="8968" max="8968" width="7.75" style="126" customWidth="1"/>
    <col min="8969" max="8969" width="7.875" style="126" customWidth="1"/>
    <col min="8970" max="8970" width="8" style="126" customWidth="1"/>
    <col min="8971" max="9216" width="9" style="126"/>
    <col min="9217" max="9217" width="16.75" style="126" customWidth="1"/>
    <col min="9218" max="9218" width="12.75" style="126" customWidth="1"/>
    <col min="9219" max="9219" width="13.5" style="126" customWidth="1"/>
    <col min="9220" max="9220" width="6.375" style="126" customWidth="1"/>
    <col min="9221" max="9221" width="7.5" style="126" customWidth="1"/>
    <col min="9222" max="9222" width="8" style="126" customWidth="1"/>
    <col min="9223" max="9223" width="6.625" style="126" customWidth="1"/>
    <col min="9224" max="9224" width="7.75" style="126" customWidth="1"/>
    <col min="9225" max="9225" width="7.875" style="126" customWidth="1"/>
    <col min="9226" max="9226" width="8" style="126" customWidth="1"/>
    <col min="9227" max="9472" width="9" style="126"/>
    <col min="9473" max="9473" width="16.75" style="126" customWidth="1"/>
    <col min="9474" max="9474" width="12.75" style="126" customWidth="1"/>
    <col min="9475" max="9475" width="13.5" style="126" customWidth="1"/>
    <col min="9476" max="9476" width="6.375" style="126" customWidth="1"/>
    <col min="9477" max="9477" width="7.5" style="126" customWidth="1"/>
    <col min="9478" max="9478" width="8" style="126" customWidth="1"/>
    <col min="9479" max="9479" width="6.625" style="126" customWidth="1"/>
    <col min="9480" max="9480" width="7.75" style="126" customWidth="1"/>
    <col min="9481" max="9481" width="7.875" style="126" customWidth="1"/>
    <col min="9482" max="9482" width="8" style="126" customWidth="1"/>
    <col min="9483" max="9728" width="9" style="126"/>
    <col min="9729" max="9729" width="16.75" style="126" customWidth="1"/>
    <col min="9730" max="9730" width="12.75" style="126" customWidth="1"/>
    <col min="9731" max="9731" width="13.5" style="126" customWidth="1"/>
    <col min="9732" max="9732" width="6.375" style="126" customWidth="1"/>
    <col min="9733" max="9733" width="7.5" style="126" customWidth="1"/>
    <col min="9734" max="9734" width="8" style="126" customWidth="1"/>
    <col min="9735" max="9735" width="6.625" style="126" customWidth="1"/>
    <col min="9736" max="9736" width="7.75" style="126" customWidth="1"/>
    <col min="9737" max="9737" width="7.875" style="126" customWidth="1"/>
    <col min="9738" max="9738" width="8" style="126" customWidth="1"/>
    <col min="9739" max="9984" width="9" style="126"/>
    <col min="9985" max="9985" width="16.75" style="126" customWidth="1"/>
    <col min="9986" max="9986" width="12.75" style="126" customWidth="1"/>
    <col min="9987" max="9987" width="13.5" style="126" customWidth="1"/>
    <col min="9988" max="9988" width="6.375" style="126" customWidth="1"/>
    <col min="9989" max="9989" width="7.5" style="126" customWidth="1"/>
    <col min="9990" max="9990" width="8" style="126" customWidth="1"/>
    <col min="9991" max="9991" width="6.625" style="126" customWidth="1"/>
    <col min="9992" max="9992" width="7.75" style="126" customWidth="1"/>
    <col min="9993" max="9993" width="7.875" style="126" customWidth="1"/>
    <col min="9994" max="9994" width="8" style="126" customWidth="1"/>
    <col min="9995" max="10240" width="9" style="126"/>
    <col min="10241" max="10241" width="16.75" style="126" customWidth="1"/>
    <col min="10242" max="10242" width="12.75" style="126" customWidth="1"/>
    <col min="10243" max="10243" width="13.5" style="126" customWidth="1"/>
    <col min="10244" max="10244" width="6.375" style="126" customWidth="1"/>
    <col min="10245" max="10245" width="7.5" style="126" customWidth="1"/>
    <col min="10246" max="10246" width="8" style="126" customWidth="1"/>
    <col min="10247" max="10247" width="6.625" style="126" customWidth="1"/>
    <col min="10248" max="10248" width="7.75" style="126" customWidth="1"/>
    <col min="10249" max="10249" width="7.875" style="126" customWidth="1"/>
    <col min="10250" max="10250" width="8" style="126" customWidth="1"/>
    <col min="10251" max="10496" width="9" style="126"/>
    <col min="10497" max="10497" width="16.75" style="126" customWidth="1"/>
    <col min="10498" max="10498" width="12.75" style="126" customWidth="1"/>
    <col min="10499" max="10499" width="13.5" style="126" customWidth="1"/>
    <col min="10500" max="10500" width="6.375" style="126" customWidth="1"/>
    <col min="10501" max="10501" width="7.5" style="126" customWidth="1"/>
    <col min="10502" max="10502" width="8" style="126" customWidth="1"/>
    <col min="10503" max="10503" width="6.625" style="126" customWidth="1"/>
    <col min="10504" max="10504" width="7.75" style="126" customWidth="1"/>
    <col min="10505" max="10505" width="7.875" style="126" customWidth="1"/>
    <col min="10506" max="10506" width="8" style="126" customWidth="1"/>
    <col min="10507" max="10752" width="9" style="126"/>
    <col min="10753" max="10753" width="16.75" style="126" customWidth="1"/>
    <col min="10754" max="10754" width="12.75" style="126" customWidth="1"/>
    <col min="10755" max="10755" width="13.5" style="126" customWidth="1"/>
    <col min="10756" max="10756" width="6.375" style="126" customWidth="1"/>
    <col min="10757" max="10757" width="7.5" style="126" customWidth="1"/>
    <col min="10758" max="10758" width="8" style="126" customWidth="1"/>
    <col min="10759" max="10759" width="6.625" style="126" customWidth="1"/>
    <col min="10760" max="10760" width="7.75" style="126" customWidth="1"/>
    <col min="10761" max="10761" width="7.875" style="126" customWidth="1"/>
    <col min="10762" max="10762" width="8" style="126" customWidth="1"/>
    <col min="10763" max="11008" width="9" style="126"/>
    <col min="11009" max="11009" width="16.75" style="126" customWidth="1"/>
    <col min="11010" max="11010" width="12.75" style="126" customWidth="1"/>
    <col min="11011" max="11011" width="13.5" style="126" customWidth="1"/>
    <col min="11012" max="11012" width="6.375" style="126" customWidth="1"/>
    <col min="11013" max="11013" width="7.5" style="126" customWidth="1"/>
    <col min="11014" max="11014" width="8" style="126" customWidth="1"/>
    <col min="11015" max="11015" width="6.625" style="126" customWidth="1"/>
    <col min="11016" max="11016" width="7.75" style="126" customWidth="1"/>
    <col min="11017" max="11017" width="7.875" style="126" customWidth="1"/>
    <col min="11018" max="11018" width="8" style="126" customWidth="1"/>
    <col min="11019" max="11264" width="9" style="126"/>
    <col min="11265" max="11265" width="16.75" style="126" customWidth="1"/>
    <col min="11266" max="11266" width="12.75" style="126" customWidth="1"/>
    <col min="11267" max="11267" width="13.5" style="126" customWidth="1"/>
    <col min="11268" max="11268" width="6.375" style="126" customWidth="1"/>
    <col min="11269" max="11269" width="7.5" style="126" customWidth="1"/>
    <col min="11270" max="11270" width="8" style="126" customWidth="1"/>
    <col min="11271" max="11271" width="6.625" style="126" customWidth="1"/>
    <col min="11272" max="11272" width="7.75" style="126" customWidth="1"/>
    <col min="11273" max="11273" width="7.875" style="126" customWidth="1"/>
    <col min="11274" max="11274" width="8" style="126" customWidth="1"/>
    <col min="11275" max="11520" width="9" style="126"/>
    <col min="11521" max="11521" width="16.75" style="126" customWidth="1"/>
    <col min="11522" max="11522" width="12.75" style="126" customWidth="1"/>
    <col min="11523" max="11523" width="13.5" style="126" customWidth="1"/>
    <col min="11524" max="11524" width="6.375" style="126" customWidth="1"/>
    <col min="11525" max="11525" width="7.5" style="126" customWidth="1"/>
    <col min="11526" max="11526" width="8" style="126" customWidth="1"/>
    <col min="11527" max="11527" width="6.625" style="126" customWidth="1"/>
    <col min="11528" max="11528" width="7.75" style="126" customWidth="1"/>
    <col min="11529" max="11529" width="7.875" style="126" customWidth="1"/>
    <col min="11530" max="11530" width="8" style="126" customWidth="1"/>
    <col min="11531" max="11776" width="9" style="126"/>
    <col min="11777" max="11777" width="16.75" style="126" customWidth="1"/>
    <col min="11778" max="11778" width="12.75" style="126" customWidth="1"/>
    <col min="11779" max="11779" width="13.5" style="126" customWidth="1"/>
    <col min="11780" max="11780" width="6.375" style="126" customWidth="1"/>
    <col min="11781" max="11781" width="7.5" style="126" customWidth="1"/>
    <col min="11782" max="11782" width="8" style="126" customWidth="1"/>
    <col min="11783" max="11783" width="6.625" style="126" customWidth="1"/>
    <col min="11784" max="11784" width="7.75" style="126" customWidth="1"/>
    <col min="11785" max="11785" width="7.875" style="126" customWidth="1"/>
    <col min="11786" max="11786" width="8" style="126" customWidth="1"/>
    <col min="11787" max="12032" width="9" style="126"/>
    <col min="12033" max="12033" width="16.75" style="126" customWidth="1"/>
    <col min="12034" max="12034" width="12.75" style="126" customWidth="1"/>
    <col min="12035" max="12035" width="13.5" style="126" customWidth="1"/>
    <col min="12036" max="12036" width="6.375" style="126" customWidth="1"/>
    <col min="12037" max="12037" width="7.5" style="126" customWidth="1"/>
    <col min="12038" max="12038" width="8" style="126" customWidth="1"/>
    <col min="12039" max="12039" width="6.625" style="126" customWidth="1"/>
    <col min="12040" max="12040" width="7.75" style="126" customWidth="1"/>
    <col min="12041" max="12041" width="7.875" style="126" customWidth="1"/>
    <col min="12042" max="12042" width="8" style="126" customWidth="1"/>
    <col min="12043" max="12288" width="9" style="126"/>
    <col min="12289" max="12289" width="16.75" style="126" customWidth="1"/>
    <col min="12290" max="12290" width="12.75" style="126" customWidth="1"/>
    <col min="12291" max="12291" width="13.5" style="126" customWidth="1"/>
    <col min="12292" max="12292" width="6.375" style="126" customWidth="1"/>
    <col min="12293" max="12293" width="7.5" style="126" customWidth="1"/>
    <col min="12294" max="12294" width="8" style="126" customWidth="1"/>
    <col min="12295" max="12295" width="6.625" style="126" customWidth="1"/>
    <col min="12296" max="12296" width="7.75" style="126" customWidth="1"/>
    <col min="12297" max="12297" width="7.875" style="126" customWidth="1"/>
    <col min="12298" max="12298" width="8" style="126" customWidth="1"/>
    <col min="12299" max="12544" width="9" style="126"/>
    <col min="12545" max="12545" width="16.75" style="126" customWidth="1"/>
    <col min="12546" max="12546" width="12.75" style="126" customWidth="1"/>
    <col min="12547" max="12547" width="13.5" style="126" customWidth="1"/>
    <col min="12548" max="12548" width="6.375" style="126" customWidth="1"/>
    <col min="12549" max="12549" width="7.5" style="126" customWidth="1"/>
    <col min="12550" max="12550" width="8" style="126" customWidth="1"/>
    <col min="12551" max="12551" width="6.625" style="126" customWidth="1"/>
    <col min="12552" max="12552" width="7.75" style="126" customWidth="1"/>
    <col min="12553" max="12553" width="7.875" style="126" customWidth="1"/>
    <col min="12554" max="12554" width="8" style="126" customWidth="1"/>
    <col min="12555" max="12800" width="9" style="126"/>
    <col min="12801" max="12801" width="16.75" style="126" customWidth="1"/>
    <col min="12802" max="12802" width="12.75" style="126" customWidth="1"/>
    <col min="12803" max="12803" width="13.5" style="126" customWidth="1"/>
    <col min="12804" max="12804" width="6.375" style="126" customWidth="1"/>
    <col min="12805" max="12805" width="7.5" style="126" customWidth="1"/>
    <col min="12806" max="12806" width="8" style="126" customWidth="1"/>
    <col min="12807" max="12807" width="6.625" style="126" customWidth="1"/>
    <col min="12808" max="12808" width="7.75" style="126" customWidth="1"/>
    <col min="12809" max="12809" width="7.875" style="126" customWidth="1"/>
    <col min="12810" max="12810" width="8" style="126" customWidth="1"/>
    <col min="12811" max="13056" width="9" style="126"/>
    <col min="13057" max="13057" width="16.75" style="126" customWidth="1"/>
    <col min="13058" max="13058" width="12.75" style="126" customWidth="1"/>
    <col min="13059" max="13059" width="13.5" style="126" customWidth="1"/>
    <col min="13060" max="13060" width="6.375" style="126" customWidth="1"/>
    <col min="13061" max="13061" width="7.5" style="126" customWidth="1"/>
    <col min="13062" max="13062" width="8" style="126" customWidth="1"/>
    <col min="13063" max="13063" width="6.625" style="126" customWidth="1"/>
    <col min="13064" max="13064" width="7.75" style="126" customWidth="1"/>
    <col min="13065" max="13065" width="7.875" style="126" customWidth="1"/>
    <col min="13066" max="13066" width="8" style="126" customWidth="1"/>
    <col min="13067" max="13312" width="9" style="126"/>
    <col min="13313" max="13313" width="16.75" style="126" customWidth="1"/>
    <col min="13314" max="13314" width="12.75" style="126" customWidth="1"/>
    <col min="13315" max="13315" width="13.5" style="126" customWidth="1"/>
    <col min="13316" max="13316" width="6.375" style="126" customWidth="1"/>
    <col min="13317" max="13317" width="7.5" style="126" customWidth="1"/>
    <col min="13318" max="13318" width="8" style="126" customWidth="1"/>
    <col min="13319" max="13319" width="6.625" style="126" customWidth="1"/>
    <col min="13320" max="13320" width="7.75" style="126" customWidth="1"/>
    <col min="13321" max="13321" width="7.875" style="126" customWidth="1"/>
    <col min="13322" max="13322" width="8" style="126" customWidth="1"/>
    <col min="13323" max="13568" width="9" style="126"/>
    <col min="13569" max="13569" width="16.75" style="126" customWidth="1"/>
    <col min="13570" max="13570" width="12.75" style="126" customWidth="1"/>
    <col min="13571" max="13571" width="13.5" style="126" customWidth="1"/>
    <col min="13572" max="13572" width="6.375" style="126" customWidth="1"/>
    <col min="13573" max="13573" width="7.5" style="126" customWidth="1"/>
    <col min="13574" max="13574" width="8" style="126" customWidth="1"/>
    <col min="13575" max="13575" width="6.625" style="126" customWidth="1"/>
    <col min="13576" max="13576" width="7.75" style="126" customWidth="1"/>
    <col min="13577" max="13577" width="7.875" style="126" customWidth="1"/>
    <col min="13578" max="13578" width="8" style="126" customWidth="1"/>
    <col min="13579" max="13824" width="9" style="126"/>
    <col min="13825" max="13825" width="16.75" style="126" customWidth="1"/>
    <col min="13826" max="13826" width="12.75" style="126" customWidth="1"/>
    <col min="13827" max="13827" width="13.5" style="126" customWidth="1"/>
    <col min="13828" max="13828" width="6.375" style="126" customWidth="1"/>
    <col min="13829" max="13829" width="7.5" style="126" customWidth="1"/>
    <col min="13830" max="13830" width="8" style="126" customWidth="1"/>
    <col min="13831" max="13831" width="6.625" style="126" customWidth="1"/>
    <col min="13832" max="13832" width="7.75" style="126" customWidth="1"/>
    <col min="13833" max="13833" width="7.875" style="126" customWidth="1"/>
    <col min="13834" max="13834" width="8" style="126" customWidth="1"/>
    <col min="13835" max="14080" width="9" style="126"/>
    <col min="14081" max="14081" width="16.75" style="126" customWidth="1"/>
    <col min="14082" max="14082" width="12.75" style="126" customWidth="1"/>
    <col min="14083" max="14083" width="13.5" style="126" customWidth="1"/>
    <col min="14084" max="14084" width="6.375" style="126" customWidth="1"/>
    <col min="14085" max="14085" width="7.5" style="126" customWidth="1"/>
    <col min="14086" max="14086" width="8" style="126" customWidth="1"/>
    <col min="14087" max="14087" width="6.625" style="126" customWidth="1"/>
    <col min="14088" max="14088" width="7.75" style="126" customWidth="1"/>
    <col min="14089" max="14089" width="7.875" style="126" customWidth="1"/>
    <col min="14090" max="14090" width="8" style="126" customWidth="1"/>
    <col min="14091" max="14336" width="9" style="126"/>
    <col min="14337" max="14337" width="16.75" style="126" customWidth="1"/>
    <col min="14338" max="14338" width="12.75" style="126" customWidth="1"/>
    <col min="14339" max="14339" width="13.5" style="126" customWidth="1"/>
    <col min="14340" max="14340" width="6.375" style="126" customWidth="1"/>
    <col min="14341" max="14341" width="7.5" style="126" customWidth="1"/>
    <col min="14342" max="14342" width="8" style="126" customWidth="1"/>
    <col min="14343" max="14343" width="6.625" style="126" customWidth="1"/>
    <col min="14344" max="14344" width="7.75" style="126" customWidth="1"/>
    <col min="14345" max="14345" width="7.875" style="126" customWidth="1"/>
    <col min="14346" max="14346" width="8" style="126" customWidth="1"/>
    <col min="14347" max="14592" width="9" style="126"/>
    <col min="14593" max="14593" width="16.75" style="126" customWidth="1"/>
    <col min="14594" max="14594" width="12.75" style="126" customWidth="1"/>
    <col min="14595" max="14595" width="13.5" style="126" customWidth="1"/>
    <col min="14596" max="14596" width="6.375" style="126" customWidth="1"/>
    <col min="14597" max="14597" width="7.5" style="126" customWidth="1"/>
    <col min="14598" max="14598" width="8" style="126" customWidth="1"/>
    <col min="14599" max="14599" width="6.625" style="126" customWidth="1"/>
    <col min="14600" max="14600" width="7.75" style="126" customWidth="1"/>
    <col min="14601" max="14601" width="7.875" style="126" customWidth="1"/>
    <col min="14602" max="14602" width="8" style="126" customWidth="1"/>
    <col min="14603" max="14848" width="9" style="126"/>
    <col min="14849" max="14849" width="16.75" style="126" customWidth="1"/>
    <col min="14850" max="14850" width="12.75" style="126" customWidth="1"/>
    <col min="14851" max="14851" width="13.5" style="126" customWidth="1"/>
    <col min="14852" max="14852" width="6.375" style="126" customWidth="1"/>
    <col min="14853" max="14853" width="7.5" style="126" customWidth="1"/>
    <col min="14854" max="14854" width="8" style="126" customWidth="1"/>
    <col min="14855" max="14855" width="6.625" style="126" customWidth="1"/>
    <col min="14856" max="14856" width="7.75" style="126" customWidth="1"/>
    <col min="14857" max="14857" width="7.875" style="126" customWidth="1"/>
    <col min="14858" max="14858" width="8" style="126" customWidth="1"/>
    <col min="14859" max="15104" width="9" style="126"/>
    <col min="15105" max="15105" width="16.75" style="126" customWidth="1"/>
    <col min="15106" max="15106" width="12.75" style="126" customWidth="1"/>
    <col min="15107" max="15107" width="13.5" style="126" customWidth="1"/>
    <col min="15108" max="15108" width="6.375" style="126" customWidth="1"/>
    <col min="15109" max="15109" width="7.5" style="126" customWidth="1"/>
    <col min="15110" max="15110" width="8" style="126" customWidth="1"/>
    <col min="15111" max="15111" width="6.625" style="126" customWidth="1"/>
    <col min="15112" max="15112" width="7.75" style="126" customWidth="1"/>
    <col min="15113" max="15113" width="7.875" style="126" customWidth="1"/>
    <col min="15114" max="15114" width="8" style="126" customWidth="1"/>
    <col min="15115" max="15360" width="9" style="126"/>
    <col min="15361" max="15361" width="16.75" style="126" customWidth="1"/>
    <col min="15362" max="15362" width="12.75" style="126" customWidth="1"/>
    <col min="15363" max="15363" width="13.5" style="126" customWidth="1"/>
    <col min="15364" max="15364" width="6.375" style="126" customWidth="1"/>
    <col min="15365" max="15365" width="7.5" style="126" customWidth="1"/>
    <col min="15366" max="15366" width="8" style="126" customWidth="1"/>
    <col min="15367" max="15367" width="6.625" style="126" customWidth="1"/>
    <col min="15368" max="15368" width="7.75" style="126" customWidth="1"/>
    <col min="15369" max="15369" width="7.875" style="126" customWidth="1"/>
    <col min="15370" max="15370" width="8" style="126" customWidth="1"/>
    <col min="15371" max="15616" width="9" style="126"/>
    <col min="15617" max="15617" width="16.75" style="126" customWidth="1"/>
    <col min="15618" max="15618" width="12.75" style="126" customWidth="1"/>
    <col min="15619" max="15619" width="13.5" style="126" customWidth="1"/>
    <col min="15620" max="15620" width="6.375" style="126" customWidth="1"/>
    <col min="15621" max="15621" width="7.5" style="126" customWidth="1"/>
    <col min="15622" max="15622" width="8" style="126" customWidth="1"/>
    <col min="15623" max="15623" width="6.625" style="126" customWidth="1"/>
    <col min="15624" max="15624" width="7.75" style="126" customWidth="1"/>
    <col min="15625" max="15625" width="7.875" style="126" customWidth="1"/>
    <col min="15626" max="15626" width="8" style="126" customWidth="1"/>
    <col min="15627" max="15872" width="9" style="126"/>
    <col min="15873" max="15873" width="16.75" style="126" customWidth="1"/>
    <col min="15874" max="15874" width="12.75" style="126" customWidth="1"/>
    <col min="15875" max="15875" width="13.5" style="126" customWidth="1"/>
    <col min="15876" max="15876" width="6.375" style="126" customWidth="1"/>
    <col min="15877" max="15877" width="7.5" style="126" customWidth="1"/>
    <col min="15878" max="15878" width="8" style="126" customWidth="1"/>
    <col min="15879" max="15879" width="6.625" style="126" customWidth="1"/>
    <col min="15880" max="15880" width="7.75" style="126" customWidth="1"/>
    <col min="15881" max="15881" width="7.875" style="126" customWidth="1"/>
    <col min="15882" max="15882" width="8" style="126" customWidth="1"/>
    <col min="15883" max="16128" width="9" style="126"/>
    <col min="16129" max="16129" width="16.75" style="126" customWidth="1"/>
    <col min="16130" max="16130" width="12.75" style="126" customWidth="1"/>
    <col min="16131" max="16131" width="13.5" style="126" customWidth="1"/>
    <col min="16132" max="16132" width="6.375" style="126" customWidth="1"/>
    <col min="16133" max="16133" width="7.5" style="126" customWidth="1"/>
    <col min="16134" max="16134" width="8" style="126" customWidth="1"/>
    <col min="16135" max="16135" width="6.625" style="126" customWidth="1"/>
    <col min="16136" max="16136" width="7.75" style="126" customWidth="1"/>
    <col min="16137" max="16137" width="7.875" style="126" customWidth="1"/>
    <col min="16138" max="16138" width="8" style="126" customWidth="1"/>
    <col min="16139" max="16384" width="9" style="126"/>
  </cols>
  <sheetData>
    <row r="1" spans="1:20" ht="18" customHeight="1"/>
    <row r="2" spans="1:20" s="121" customFormat="1" ht="18" customHeight="1">
      <c r="A2" s="265" t="s">
        <v>156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</row>
    <row r="3" spans="1:20" s="121" customFormat="1" ht="18" customHeight="1">
      <c r="A3" s="266" t="s">
        <v>204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97" customFormat="1" ht="18" customHeight="1" thickBot="1">
      <c r="A4" s="106" t="s">
        <v>107</v>
      </c>
      <c r="G4" s="98"/>
      <c r="H4" s="98"/>
      <c r="I4" s="98"/>
      <c r="T4" s="107" t="s">
        <v>108</v>
      </c>
    </row>
    <row r="5" spans="1:20" s="97" customFormat="1" ht="29.25" customHeight="1">
      <c r="A5" s="275" t="s">
        <v>136</v>
      </c>
      <c r="B5" s="271" t="s">
        <v>162</v>
      </c>
      <c r="C5" s="271"/>
      <c r="D5" s="271"/>
      <c r="E5" s="271" t="s">
        <v>248</v>
      </c>
      <c r="F5" s="271" t="s">
        <v>249</v>
      </c>
      <c r="G5" s="274" t="s">
        <v>158</v>
      </c>
      <c r="H5" s="271"/>
      <c r="I5" s="271"/>
      <c r="J5" s="271"/>
      <c r="K5" s="271"/>
      <c r="L5" s="274" t="s">
        <v>247</v>
      </c>
      <c r="M5" s="271"/>
      <c r="N5" s="271"/>
      <c r="O5" s="271"/>
      <c r="P5" s="274" t="s">
        <v>161</v>
      </c>
      <c r="Q5" s="271"/>
      <c r="R5" s="271"/>
      <c r="S5" s="271" t="s">
        <v>109</v>
      </c>
      <c r="T5" s="278" t="s">
        <v>246</v>
      </c>
    </row>
    <row r="6" spans="1:20" s="97" customFormat="1" ht="15" customHeight="1">
      <c r="A6" s="276"/>
      <c r="B6" s="269" t="s">
        <v>163</v>
      </c>
      <c r="C6" s="269" t="s">
        <v>234</v>
      </c>
      <c r="D6" s="269" t="s">
        <v>164</v>
      </c>
      <c r="E6" s="269"/>
      <c r="F6" s="269"/>
      <c r="G6" s="267"/>
      <c r="H6" s="269" t="s">
        <v>165</v>
      </c>
      <c r="I6" s="269" t="s">
        <v>166</v>
      </c>
      <c r="J6" s="269" t="s">
        <v>167</v>
      </c>
      <c r="K6" s="269"/>
      <c r="L6" s="267"/>
      <c r="M6" s="272" t="s">
        <v>159</v>
      </c>
      <c r="N6" s="272" t="s">
        <v>245</v>
      </c>
      <c r="O6" s="272" t="s">
        <v>160</v>
      </c>
      <c r="P6" s="267"/>
      <c r="Q6" s="269" t="s">
        <v>138</v>
      </c>
      <c r="R6" s="269" t="s">
        <v>137</v>
      </c>
      <c r="S6" s="269"/>
      <c r="T6" s="279"/>
    </row>
    <row r="7" spans="1:20" s="97" customFormat="1" ht="36" customHeight="1">
      <c r="A7" s="277"/>
      <c r="B7" s="270"/>
      <c r="C7" s="270"/>
      <c r="D7" s="270"/>
      <c r="E7" s="270"/>
      <c r="F7" s="270"/>
      <c r="G7" s="268"/>
      <c r="H7" s="270"/>
      <c r="I7" s="270"/>
      <c r="J7" s="120" t="s">
        <v>168</v>
      </c>
      <c r="K7" s="120" t="s">
        <v>169</v>
      </c>
      <c r="L7" s="268"/>
      <c r="M7" s="273"/>
      <c r="N7" s="273"/>
      <c r="O7" s="273"/>
      <c r="P7" s="268"/>
      <c r="Q7" s="270"/>
      <c r="R7" s="270"/>
      <c r="S7" s="270"/>
      <c r="T7" s="280"/>
    </row>
    <row r="8" spans="1:20" s="99" customFormat="1" ht="20.100000000000001" customHeight="1">
      <c r="A8" s="104">
        <v>2017</v>
      </c>
      <c r="B8" s="60">
        <v>0</v>
      </c>
      <c r="C8" s="60">
        <v>1</v>
      </c>
      <c r="D8" s="60">
        <v>0</v>
      </c>
      <c r="E8" s="60">
        <v>0</v>
      </c>
      <c r="F8" s="60">
        <v>0</v>
      </c>
      <c r="G8" s="47">
        <v>0</v>
      </c>
      <c r="H8" s="47">
        <v>1</v>
      </c>
      <c r="I8" s="47">
        <v>9</v>
      </c>
      <c r="J8" s="24">
        <v>0</v>
      </c>
      <c r="K8" s="93">
        <v>0</v>
      </c>
      <c r="L8" s="47">
        <v>0</v>
      </c>
      <c r="M8" s="47">
        <v>0</v>
      </c>
      <c r="N8" s="47">
        <v>0</v>
      </c>
      <c r="O8" s="47">
        <v>0</v>
      </c>
      <c r="P8" s="47">
        <v>157</v>
      </c>
      <c r="Q8" s="47">
        <v>0</v>
      </c>
      <c r="R8" s="244">
        <v>157</v>
      </c>
      <c r="S8" s="244">
        <v>757</v>
      </c>
      <c r="T8" s="244">
        <v>1201.7905397000002</v>
      </c>
    </row>
    <row r="9" spans="1:20" s="99" customFormat="1" ht="20.100000000000001" customHeight="1">
      <c r="A9" s="104">
        <v>2018</v>
      </c>
      <c r="B9" s="60">
        <v>0</v>
      </c>
      <c r="C9" s="60">
        <v>1</v>
      </c>
      <c r="D9" s="60">
        <v>0</v>
      </c>
      <c r="E9" s="60">
        <v>0</v>
      </c>
      <c r="F9" s="60">
        <v>0</v>
      </c>
      <c r="G9" s="47">
        <v>10</v>
      </c>
      <c r="H9" s="47">
        <v>1</v>
      </c>
      <c r="I9" s="47">
        <v>9</v>
      </c>
      <c r="J9" s="24">
        <v>0</v>
      </c>
      <c r="K9" s="93">
        <v>0</v>
      </c>
      <c r="L9" s="24">
        <v>0</v>
      </c>
      <c r="M9" s="24">
        <v>0</v>
      </c>
      <c r="N9" s="24">
        <v>0</v>
      </c>
      <c r="O9" s="24">
        <v>0</v>
      </c>
      <c r="P9" s="47">
        <v>157</v>
      </c>
      <c r="Q9" s="24">
        <v>0</v>
      </c>
      <c r="R9" s="244">
        <v>157</v>
      </c>
      <c r="S9" s="244">
        <v>757</v>
      </c>
      <c r="T9" s="244">
        <v>1201.7905397000002</v>
      </c>
    </row>
    <row r="10" spans="1:20" s="98" customFormat="1" ht="20.100000000000001" customHeight="1">
      <c r="A10" s="104">
        <v>2019</v>
      </c>
      <c r="B10" s="60">
        <v>0</v>
      </c>
      <c r="C10" s="60">
        <v>1</v>
      </c>
      <c r="D10" s="60">
        <v>0</v>
      </c>
      <c r="E10" s="60">
        <v>0</v>
      </c>
      <c r="F10" s="60">
        <v>0</v>
      </c>
      <c r="G10" s="47">
        <v>10</v>
      </c>
      <c r="H10" s="47">
        <v>1</v>
      </c>
      <c r="I10" s="47">
        <v>9</v>
      </c>
      <c r="J10" s="24">
        <v>0</v>
      </c>
      <c r="K10" s="93">
        <v>0</v>
      </c>
      <c r="L10" s="24">
        <v>0</v>
      </c>
      <c r="M10" s="24">
        <v>0</v>
      </c>
      <c r="N10" s="24">
        <v>0</v>
      </c>
      <c r="O10" s="24">
        <v>0</v>
      </c>
      <c r="P10" s="47">
        <v>157</v>
      </c>
      <c r="Q10" s="24">
        <v>0</v>
      </c>
      <c r="R10" s="244">
        <v>157</v>
      </c>
      <c r="S10" s="244">
        <v>757</v>
      </c>
      <c r="T10" s="244">
        <v>1202.0230460999996</v>
      </c>
    </row>
    <row r="11" spans="1:20" s="98" customFormat="1" ht="20.100000000000001" customHeight="1">
      <c r="A11" s="104">
        <v>2020</v>
      </c>
      <c r="B11" s="60">
        <v>0</v>
      </c>
      <c r="C11" s="60">
        <v>1</v>
      </c>
      <c r="D11" s="60">
        <v>0</v>
      </c>
      <c r="E11" s="60">
        <v>0</v>
      </c>
      <c r="F11" s="60">
        <v>0</v>
      </c>
      <c r="G11" s="47">
        <v>10</v>
      </c>
      <c r="H11" s="47">
        <v>1</v>
      </c>
      <c r="I11" s="47">
        <v>9</v>
      </c>
      <c r="J11" s="24">
        <v>0</v>
      </c>
      <c r="K11" s="93">
        <v>0</v>
      </c>
      <c r="L11" s="24">
        <v>0</v>
      </c>
      <c r="M11" s="24">
        <v>0</v>
      </c>
      <c r="N11" s="24">
        <v>0</v>
      </c>
      <c r="O11" s="24">
        <v>0</v>
      </c>
      <c r="P11" s="47">
        <v>157</v>
      </c>
      <c r="Q11" s="24">
        <v>0</v>
      </c>
      <c r="R11" s="244">
        <v>157</v>
      </c>
      <c r="S11" s="244">
        <v>757</v>
      </c>
      <c r="T11" s="244">
        <v>1202.0230460999996</v>
      </c>
    </row>
    <row r="12" spans="1:20" s="99" customFormat="1" ht="20.100000000000001" customHeight="1">
      <c r="A12" s="103">
        <v>2021</v>
      </c>
      <c r="B12" s="170">
        <f>SUM(B14:B23)</f>
        <v>0</v>
      </c>
      <c r="C12" s="170">
        <v>1</v>
      </c>
      <c r="D12" s="170">
        <f>SUM(D14:D23)</f>
        <v>0</v>
      </c>
      <c r="E12" s="170">
        <f>SUM(E14:E23)</f>
        <v>0</v>
      </c>
      <c r="F12" s="170">
        <f>SUM(F14:F23)</f>
        <v>0</v>
      </c>
      <c r="G12" s="170">
        <f>SUM(H12:I12)</f>
        <v>10</v>
      </c>
      <c r="H12" s="170">
        <f t="shared" ref="H12:O12" si="0">SUM(H14:H23)</f>
        <v>1</v>
      </c>
      <c r="I12" s="170">
        <f t="shared" si="0"/>
        <v>9</v>
      </c>
      <c r="J12" s="170">
        <f t="shared" si="0"/>
        <v>0</v>
      </c>
      <c r="K12" s="170">
        <f t="shared" si="0"/>
        <v>0</v>
      </c>
      <c r="L12" s="170">
        <f t="shared" si="0"/>
        <v>0</v>
      </c>
      <c r="M12" s="170">
        <f t="shared" si="0"/>
        <v>0</v>
      </c>
      <c r="N12" s="170">
        <f t="shared" si="0"/>
        <v>0</v>
      </c>
      <c r="O12" s="170">
        <f t="shared" si="0"/>
        <v>0</v>
      </c>
      <c r="P12" s="171">
        <f t="shared" ref="P12" si="1">SUM(Q12:R12)</f>
        <v>157</v>
      </c>
      <c r="Q12" s="170">
        <f>SUM(Q14:Q23)</f>
        <v>0</v>
      </c>
      <c r="R12" s="171">
        <f>SUM(R14:R23)</f>
        <v>157</v>
      </c>
      <c r="S12" s="171">
        <f>SUM(S14:S23)</f>
        <v>757</v>
      </c>
      <c r="T12" s="171">
        <f>SUM(T14:T23)</f>
        <v>1202.1199999999999</v>
      </c>
    </row>
    <row r="13" spans="1:20" s="98" customFormat="1" ht="18" customHeight="1">
      <c r="A13" s="103"/>
      <c r="B13" s="108"/>
      <c r="C13" s="95"/>
      <c r="D13" s="94"/>
      <c r="E13" s="109"/>
      <c r="F13" s="109"/>
      <c r="G13" s="92"/>
      <c r="H13" s="92"/>
      <c r="I13" s="92"/>
      <c r="J13" s="96"/>
      <c r="K13" s="99"/>
      <c r="L13" s="99"/>
      <c r="M13" s="99"/>
      <c r="N13" s="99"/>
      <c r="O13" s="99"/>
      <c r="P13" s="99"/>
      <c r="Q13" s="99"/>
      <c r="R13" s="99"/>
      <c r="S13" s="99"/>
      <c r="T13" s="99"/>
    </row>
    <row r="14" spans="1:20" s="98" customFormat="1" ht="24.95" customHeight="1">
      <c r="A14" s="25" t="s">
        <v>235</v>
      </c>
      <c r="B14" s="62">
        <v>0</v>
      </c>
      <c r="C14" s="147">
        <v>1</v>
      </c>
      <c r="D14" s="62">
        <v>0</v>
      </c>
      <c r="E14" s="62">
        <v>0</v>
      </c>
      <c r="F14" s="62">
        <v>0</v>
      </c>
      <c r="G14" s="147">
        <f>SUM(H14:I14)</f>
        <v>1</v>
      </c>
      <c r="H14" s="147">
        <v>1</v>
      </c>
      <c r="I14" s="147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147">
        <f t="shared" ref="P14:P23" si="2">SUM(Q14:R14)</f>
        <v>26</v>
      </c>
      <c r="Q14" s="62">
        <v>0</v>
      </c>
      <c r="R14" s="47">
        <v>26</v>
      </c>
      <c r="S14" s="47">
        <v>171</v>
      </c>
      <c r="T14" s="144">
        <v>74.430000000000007</v>
      </c>
    </row>
    <row r="15" spans="1:20" s="98" customFormat="1" ht="24.95" customHeight="1">
      <c r="A15" s="25" t="s">
        <v>236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147">
        <f t="shared" ref="G15:G23" si="3">SUM(H15:I15)</f>
        <v>1</v>
      </c>
      <c r="H15" s="62">
        <v>0</v>
      </c>
      <c r="I15" s="147">
        <v>1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147">
        <f t="shared" si="2"/>
        <v>24</v>
      </c>
      <c r="Q15" s="62">
        <v>0</v>
      </c>
      <c r="R15" s="47">
        <v>24</v>
      </c>
      <c r="S15" s="47">
        <v>79</v>
      </c>
      <c r="T15" s="144">
        <v>109.3</v>
      </c>
    </row>
    <row r="16" spans="1:20" s="98" customFormat="1" ht="24.95" customHeight="1">
      <c r="A16" s="25" t="s">
        <v>237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147">
        <f t="shared" si="3"/>
        <v>1</v>
      </c>
      <c r="H16" s="62">
        <v>0</v>
      </c>
      <c r="I16" s="147">
        <v>1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147">
        <f t="shared" si="2"/>
        <v>12</v>
      </c>
      <c r="Q16" s="62">
        <v>0</v>
      </c>
      <c r="R16" s="47">
        <v>12</v>
      </c>
      <c r="S16" s="47">
        <v>59</v>
      </c>
      <c r="T16" s="144">
        <v>66.680000000000007</v>
      </c>
    </row>
    <row r="17" spans="1:21" s="98" customFormat="1" ht="24.95" customHeight="1">
      <c r="A17" s="25" t="s">
        <v>238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147">
        <f t="shared" si="3"/>
        <v>1</v>
      </c>
      <c r="H17" s="62">
        <v>0</v>
      </c>
      <c r="I17" s="147">
        <v>1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147">
        <f t="shared" si="2"/>
        <v>13</v>
      </c>
      <c r="Q17" s="62">
        <v>0</v>
      </c>
      <c r="R17" s="47">
        <v>13</v>
      </c>
      <c r="S17" s="47">
        <v>59</v>
      </c>
      <c r="T17" s="144">
        <v>70.209999999999994</v>
      </c>
    </row>
    <row r="18" spans="1:21" s="98" customFormat="1" ht="24.95" customHeight="1">
      <c r="A18" s="25" t="s">
        <v>239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147">
        <f t="shared" si="3"/>
        <v>1</v>
      </c>
      <c r="H18" s="62">
        <v>0</v>
      </c>
      <c r="I18" s="147">
        <v>1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147">
        <f t="shared" si="2"/>
        <v>20</v>
      </c>
      <c r="Q18" s="62">
        <v>0</v>
      </c>
      <c r="R18" s="47">
        <v>20</v>
      </c>
      <c r="S18" s="47">
        <v>99</v>
      </c>
      <c r="T18" s="144">
        <v>167.55</v>
      </c>
    </row>
    <row r="19" spans="1:21" s="98" customFormat="1" ht="24.95" customHeight="1">
      <c r="A19" s="25" t="s">
        <v>240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147">
        <f t="shared" si="3"/>
        <v>1</v>
      </c>
      <c r="H19" s="62">
        <v>0</v>
      </c>
      <c r="I19" s="147">
        <v>1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147">
        <f t="shared" si="2"/>
        <v>17</v>
      </c>
      <c r="Q19" s="62">
        <v>0</v>
      </c>
      <c r="R19" s="47">
        <v>17</v>
      </c>
      <c r="S19" s="47">
        <v>73</v>
      </c>
      <c r="T19" s="144">
        <v>265.08</v>
      </c>
    </row>
    <row r="20" spans="1:21" s="98" customFormat="1" ht="24.95" customHeight="1">
      <c r="A20" s="25" t="s">
        <v>241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147">
        <f t="shared" si="3"/>
        <v>1</v>
      </c>
      <c r="H20" s="62">
        <v>0</v>
      </c>
      <c r="I20" s="147">
        <v>1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147">
        <f t="shared" si="2"/>
        <v>7</v>
      </c>
      <c r="Q20" s="62">
        <v>0</v>
      </c>
      <c r="R20" s="47">
        <v>7</v>
      </c>
      <c r="S20" s="47">
        <v>58</v>
      </c>
      <c r="T20" s="144">
        <v>150.19</v>
      </c>
    </row>
    <row r="21" spans="1:21" s="98" customFormat="1" ht="24.95" customHeight="1">
      <c r="A21" s="25" t="s">
        <v>242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147">
        <f t="shared" si="3"/>
        <v>1</v>
      </c>
      <c r="H21" s="62">
        <v>0</v>
      </c>
      <c r="I21" s="147">
        <v>1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147">
        <f t="shared" si="2"/>
        <v>9</v>
      </c>
      <c r="Q21" s="62">
        <v>0</v>
      </c>
      <c r="R21" s="47">
        <v>9</v>
      </c>
      <c r="S21" s="47">
        <v>38</v>
      </c>
      <c r="T21" s="144">
        <v>125.57</v>
      </c>
    </row>
    <row r="22" spans="1:21" s="100" customFormat="1" ht="24.95" customHeight="1">
      <c r="A22" s="25" t="s">
        <v>243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147">
        <f t="shared" si="3"/>
        <v>1</v>
      </c>
      <c r="H22" s="62">
        <v>0</v>
      </c>
      <c r="I22" s="147">
        <v>1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147">
        <f t="shared" si="2"/>
        <v>17</v>
      </c>
      <c r="Q22" s="62">
        <v>0</v>
      </c>
      <c r="R22" s="47">
        <v>17</v>
      </c>
      <c r="S22" s="47">
        <v>71</v>
      </c>
      <c r="T22" s="144">
        <v>114.57</v>
      </c>
    </row>
    <row r="23" spans="1:21" s="100" customFormat="1" ht="24.95" customHeight="1" thickBot="1">
      <c r="A23" s="27" t="s">
        <v>244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8">
        <f t="shared" si="3"/>
        <v>1</v>
      </c>
      <c r="H23" s="146">
        <v>0</v>
      </c>
      <c r="I23" s="148">
        <v>1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8">
        <f t="shared" si="2"/>
        <v>12</v>
      </c>
      <c r="Q23" s="146">
        <v>0</v>
      </c>
      <c r="R23" s="143">
        <v>12</v>
      </c>
      <c r="S23" s="143">
        <v>50</v>
      </c>
      <c r="T23" s="145">
        <v>58.54</v>
      </c>
    </row>
    <row r="24" spans="1:21" s="154" customFormat="1" ht="12" customHeight="1">
      <c r="A24" s="224" t="s">
        <v>110</v>
      </c>
      <c r="B24" s="225"/>
      <c r="C24" s="225"/>
      <c r="D24" s="225"/>
      <c r="E24" s="225"/>
      <c r="F24" s="226"/>
      <c r="G24" s="225"/>
      <c r="H24" s="227"/>
      <c r="I24" s="227"/>
      <c r="J24" s="228"/>
      <c r="T24" s="218" t="s">
        <v>260</v>
      </c>
      <c r="U24" s="233"/>
    </row>
    <row r="25" spans="1:21" s="154" customFormat="1" ht="12" customHeight="1">
      <c r="A25" s="229" t="s">
        <v>141</v>
      </c>
      <c r="B25" s="230"/>
      <c r="C25" s="230"/>
      <c r="D25" s="230"/>
      <c r="E25" s="230"/>
      <c r="F25" s="226"/>
      <c r="G25" s="230"/>
      <c r="H25" s="230"/>
      <c r="I25" s="231"/>
      <c r="J25" s="232"/>
      <c r="K25" s="230"/>
      <c r="L25" s="230"/>
      <c r="M25" s="230"/>
      <c r="N25" s="230"/>
      <c r="O25" s="230"/>
      <c r="P25" s="230"/>
      <c r="Q25" s="230"/>
      <c r="R25" s="230"/>
      <c r="S25" s="230"/>
      <c r="T25" s="230"/>
    </row>
    <row r="26" spans="1:21" s="98" customFormat="1" ht="11.25">
      <c r="A26" s="101"/>
      <c r="B26" s="28"/>
      <c r="C26" s="102"/>
      <c r="D26" s="101"/>
      <c r="E26" s="101"/>
      <c r="F26" s="26"/>
      <c r="G26" s="101"/>
      <c r="H26" s="101"/>
      <c r="I26" s="101"/>
      <c r="J26" s="101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1" s="98" customFormat="1" ht="11.25">
      <c r="A27" s="101"/>
      <c r="B27" s="28"/>
      <c r="C27" s="102"/>
      <c r="D27" s="101"/>
      <c r="E27" s="101"/>
      <c r="F27" s="26"/>
      <c r="G27" s="101"/>
      <c r="H27" s="101"/>
      <c r="I27" s="101"/>
      <c r="J27" s="101"/>
    </row>
    <row r="28" spans="1:21" s="98" customFormat="1" ht="11.25">
      <c r="A28" s="101"/>
      <c r="B28" s="28"/>
      <c r="C28" s="102"/>
      <c r="D28" s="101"/>
      <c r="E28" s="101"/>
      <c r="F28" s="26"/>
      <c r="G28" s="101"/>
      <c r="H28" s="101"/>
      <c r="I28" s="101"/>
      <c r="J28" s="101"/>
    </row>
    <row r="29" spans="1:21" s="98" customFormat="1" ht="11.25">
      <c r="A29" s="101"/>
      <c r="B29" s="29"/>
      <c r="C29" s="102"/>
      <c r="D29" s="101"/>
      <c r="E29" s="101"/>
      <c r="F29" s="26"/>
      <c r="G29" s="101"/>
      <c r="H29" s="101"/>
      <c r="I29" s="101"/>
      <c r="J29" s="101"/>
    </row>
    <row r="30" spans="1:21" s="98" customFormat="1" ht="11.25">
      <c r="A30" s="101"/>
      <c r="B30" s="28"/>
      <c r="C30" s="102"/>
      <c r="D30" s="101"/>
      <c r="E30" s="101"/>
      <c r="F30" s="26"/>
      <c r="G30" s="101"/>
      <c r="H30" s="101"/>
      <c r="I30" s="101"/>
      <c r="J30" s="101"/>
    </row>
    <row r="31" spans="1:21" s="98" customFormat="1" ht="11.25">
      <c r="A31" s="101"/>
      <c r="B31" s="28"/>
      <c r="C31" s="102"/>
      <c r="D31" s="101"/>
      <c r="E31" s="101"/>
      <c r="F31" s="26"/>
      <c r="G31" s="101"/>
      <c r="H31" s="101"/>
      <c r="I31" s="101"/>
      <c r="J31" s="101"/>
    </row>
    <row r="32" spans="1:21">
      <c r="A32" s="101"/>
      <c r="B32" s="28"/>
      <c r="C32" s="102"/>
      <c r="D32" s="101"/>
      <c r="E32" s="101"/>
      <c r="F32" s="101"/>
      <c r="G32" s="101"/>
      <c r="H32" s="101"/>
      <c r="I32" s="101"/>
      <c r="J32" s="101"/>
      <c r="K32" s="98"/>
      <c r="L32" s="98"/>
      <c r="M32" s="98"/>
      <c r="N32" s="98"/>
      <c r="O32" s="98"/>
      <c r="P32" s="98"/>
      <c r="Q32" s="98"/>
      <c r="R32" s="98"/>
      <c r="S32" s="98"/>
      <c r="T32" s="98"/>
    </row>
    <row r="33" spans="1:20">
      <c r="A33" s="101"/>
      <c r="B33" s="28"/>
      <c r="C33" s="102"/>
      <c r="D33" s="101"/>
      <c r="E33" s="101"/>
      <c r="F33" s="101"/>
      <c r="G33" s="101"/>
      <c r="H33" s="101"/>
      <c r="I33" s="101"/>
      <c r="J33" s="101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>
      <c r="K34" s="98"/>
      <c r="L34" s="98"/>
      <c r="M34" s="98"/>
      <c r="N34" s="98"/>
      <c r="O34" s="98"/>
      <c r="P34" s="98"/>
      <c r="Q34" s="98"/>
      <c r="R34" s="98"/>
      <c r="S34" s="98"/>
      <c r="T34" s="98"/>
    </row>
  </sheetData>
  <mergeCells count="25">
    <mergeCell ref="L5:O5"/>
    <mergeCell ref="P5:R5"/>
    <mergeCell ref="T5:T7"/>
    <mergeCell ref="B6:B7"/>
    <mergeCell ref="C6:C7"/>
    <mergeCell ref="D6:D7"/>
    <mergeCell ref="G6:G7"/>
    <mergeCell ref="H6:H7"/>
    <mergeCell ref="I6:I7"/>
    <mergeCell ref="A2:T2"/>
    <mergeCell ref="A3:T3"/>
    <mergeCell ref="P6:P7"/>
    <mergeCell ref="Q6:Q7"/>
    <mergeCell ref="R6:R7"/>
    <mergeCell ref="B5:D5"/>
    <mergeCell ref="J6:K6"/>
    <mergeCell ref="L6:L7"/>
    <mergeCell ref="M6:M7"/>
    <mergeCell ref="N6:N7"/>
    <mergeCell ref="O6:O7"/>
    <mergeCell ref="E5:E7"/>
    <mergeCell ref="F5:F7"/>
    <mergeCell ref="G5:K5"/>
    <mergeCell ref="S5:S7"/>
    <mergeCell ref="A5:A7"/>
  </mergeCells>
  <phoneticPr fontId="43" type="noConversion"/>
  <printOptions gridLinesSet="0"/>
  <pageMargins left="0.78740157480314965" right="0.78740157480314965" top="1.7716535433070868" bottom="0.78740157480314965" header="0.39370078740157483" footer="0.39370078740157483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2" customWidth="1"/>
    <col min="2" max="2" width="1.125" style="2" customWidth="1"/>
    <col min="3" max="3" width="28.125" style="2" customWidth="1"/>
    <col min="4" max="16384" width="8" style="2"/>
  </cols>
  <sheetData>
    <row r="1" spans="1:3">
      <c r="A1" s="1" t="s">
        <v>1</v>
      </c>
    </row>
    <row r="2" spans="1:3" ht="13.5" thickBot="1">
      <c r="A2" s="1" t="s">
        <v>2</v>
      </c>
    </row>
    <row r="3" spans="1:3" ht="13.5" thickBot="1">
      <c r="A3" s="3" t="s">
        <v>3</v>
      </c>
      <c r="C3" s="4" t="s">
        <v>4</v>
      </c>
    </row>
    <row r="4" spans="1:3">
      <c r="A4" s="3" t="e">
        <v>#N/A</v>
      </c>
    </row>
    <row r="6" spans="1:3" ht="13.5" thickBot="1"/>
    <row r="7" spans="1:3">
      <c r="A7" s="5" t="s">
        <v>5</v>
      </c>
    </row>
    <row r="8" spans="1:3">
      <c r="A8" s="6" t="s">
        <v>6</v>
      </c>
    </row>
    <row r="9" spans="1:3">
      <c r="A9" s="7" t="s">
        <v>7</v>
      </c>
    </row>
    <row r="10" spans="1:3">
      <c r="A10" s="6" t="s">
        <v>8</v>
      </c>
    </row>
    <row r="11" spans="1:3" ht="13.5" thickBot="1">
      <c r="A11" s="8" t="s">
        <v>9</v>
      </c>
    </row>
    <row r="13" spans="1:3" ht="13.5" thickBot="1"/>
    <row r="14" spans="1:3" ht="13.5" thickBot="1">
      <c r="A14" s="4" t="s">
        <v>10</v>
      </c>
    </row>
    <row r="16" spans="1:3" ht="13.5" thickBot="1"/>
    <row r="17" spans="1:3" ht="13.5" thickBot="1">
      <c r="C17" s="4" t="s">
        <v>11</v>
      </c>
    </row>
    <row r="20" spans="1:3">
      <c r="A20" s="9" t="s">
        <v>12</v>
      </c>
    </row>
    <row r="26" spans="1:3" ht="13.5" thickBot="1">
      <c r="C26" s="10" t="s">
        <v>13</v>
      </c>
    </row>
  </sheetData>
  <sheetProtection password="8863" sheet="1" objects="1"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9938-ECB2-4ED4-8445-1C31F102A9BD}">
  <dimension ref="A1:N24"/>
  <sheetViews>
    <sheetView showGridLines="0" view="pageBreakPreview" zoomScaleNormal="100" zoomScaleSheetLayoutView="100" workbookViewId="0">
      <selection activeCell="A5" sqref="A5:A6"/>
    </sheetView>
  </sheetViews>
  <sheetFormatPr defaultColWidth="9" defaultRowHeight="11.25"/>
  <cols>
    <col min="1" max="1" width="9.375" style="32" customWidth="1"/>
    <col min="2" max="2" width="13.5" style="32" customWidth="1"/>
    <col min="3" max="3" width="12.625" style="32" customWidth="1"/>
    <col min="4" max="4" width="14.25" style="32" customWidth="1"/>
    <col min="5" max="5" width="12.5" style="32" customWidth="1"/>
    <col min="6" max="6" width="12.625" style="32" customWidth="1"/>
    <col min="7" max="7" width="14.625" style="32" customWidth="1"/>
    <col min="8" max="8" width="14.5" style="32" customWidth="1"/>
    <col min="9" max="9" width="9.375" style="32" customWidth="1"/>
    <col min="10" max="10" width="13.5" style="32" customWidth="1"/>
    <col min="11" max="11" width="14" style="32" customWidth="1"/>
    <col min="12" max="12" width="12.375" style="32" customWidth="1"/>
    <col min="13" max="13" width="11.875" style="32" customWidth="1"/>
    <col min="14" max="14" width="12" style="32" customWidth="1"/>
    <col min="15" max="16384" width="9" style="36"/>
  </cols>
  <sheetData>
    <row r="1" spans="1:14" ht="18" customHeight="1">
      <c r="A1" s="30"/>
      <c r="B1" s="30"/>
      <c r="C1" s="30"/>
      <c r="D1" s="31"/>
      <c r="E1" s="31"/>
      <c r="F1" s="31"/>
      <c r="G1" s="35"/>
      <c r="H1" s="59"/>
      <c r="I1" s="59"/>
      <c r="J1" s="59"/>
      <c r="K1" s="59"/>
      <c r="L1" s="30"/>
      <c r="M1" s="30"/>
      <c r="N1" s="59"/>
    </row>
    <row r="2" spans="1:14" s="37" customFormat="1" ht="18" customHeight="1">
      <c r="A2" s="281" t="s">
        <v>31</v>
      </c>
      <c r="B2" s="281"/>
      <c r="C2" s="281"/>
      <c r="D2" s="281"/>
      <c r="E2" s="281"/>
      <c r="F2" s="281"/>
      <c r="G2" s="281"/>
      <c r="H2" s="282" t="s">
        <v>41</v>
      </c>
      <c r="I2" s="282"/>
      <c r="J2" s="282"/>
      <c r="K2" s="282"/>
      <c r="L2" s="282"/>
      <c r="M2" s="282"/>
      <c r="N2" s="282"/>
    </row>
    <row r="3" spans="1:14" s="38" customFormat="1" ht="18" customHeight="1">
      <c r="A3" s="151"/>
      <c r="B3" s="151"/>
      <c r="C3" s="151"/>
      <c r="D3" s="152"/>
      <c r="E3" s="152"/>
      <c r="F3" s="152"/>
      <c r="G3" s="205"/>
      <c r="H3" s="152"/>
    </row>
    <row r="4" spans="1:14" s="41" customFormat="1" ht="18" customHeight="1" thickBot="1">
      <c r="A4" s="216" t="s">
        <v>32</v>
      </c>
      <c r="B4" s="39"/>
      <c r="C4" s="39"/>
      <c r="D4" s="40"/>
      <c r="E4" s="40"/>
      <c r="F4" s="40"/>
      <c r="H4" s="42"/>
      <c r="I4" s="42"/>
      <c r="J4" s="42"/>
      <c r="K4" s="42"/>
      <c r="L4" s="40"/>
      <c r="M4" s="40"/>
      <c r="N4" s="217" t="s">
        <v>0</v>
      </c>
    </row>
    <row r="5" spans="1:14" s="41" customFormat="1" ht="14.25" customHeight="1">
      <c r="A5" s="283" t="s">
        <v>34</v>
      </c>
      <c r="B5" s="285" t="s">
        <v>35</v>
      </c>
      <c r="C5" s="287" t="s">
        <v>171</v>
      </c>
      <c r="D5" s="287" t="s">
        <v>170</v>
      </c>
      <c r="E5" s="289" t="s">
        <v>212</v>
      </c>
      <c r="F5" s="285" t="s">
        <v>36</v>
      </c>
      <c r="G5" s="289" t="s">
        <v>220</v>
      </c>
      <c r="H5" s="291" t="s">
        <v>213</v>
      </c>
      <c r="I5" s="287" t="s">
        <v>214</v>
      </c>
      <c r="J5" s="285" t="s">
        <v>181</v>
      </c>
      <c r="K5" s="283" t="s">
        <v>37</v>
      </c>
      <c r="L5" s="285" t="s">
        <v>38</v>
      </c>
      <c r="M5" s="285" t="s">
        <v>215</v>
      </c>
      <c r="N5" s="289" t="s">
        <v>39</v>
      </c>
    </row>
    <row r="6" spans="1:14" s="41" customFormat="1" ht="27" customHeight="1">
      <c r="A6" s="284"/>
      <c r="B6" s="286"/>
      <c r="C6" s="288"/>
      <c r="D6" s="288"/>
      <c r="E6" s="290"/>
      <c r="F6" s="290"/>
      <c r="G6" s="290"/>
      <c r="H6" s="292"/>
      <c r="I6" s="288"/>
      <c r="J6" s="286"/>
      <c r="K6" s="284"/>
      <c r="L6" s="286"/>
      <c r="M6" s="286"/>
      <c r="N6" s="290"/>
    </row>
    <row r="7" spans="1:14" s="44" customFormat="1" ht="18" customHeight="1">
      <c r="A7" s="43">
        <v>2017</v>
      </c>
      <c r="B7" s="47">
        <v>1201790539.7</v>
      </c>
      <c r="C7" s="47">
        <v>88192810.699999988</v>
      </c>
      <c r="D7" s="47">
        <v>43138878.300000004</v>
      </c>
      <c r="E7" s="47">
        <v>7035118.4000000004</v>
      </c>
      <c r="F7" s="47">
        <v>2371421.9</v>
      </c>
      <c r="G7" s="206">
        <v>990665303.70000005</v>
      </c>
      <c r="H7" s="47">
        <v>0</v>
      </c>
      <c r="I7" s="47">
        <v>0</v>
      </c>
      <c r="J7" s="47">
        <v>8688464.6999999993</v>
      </c>
      <c r="K7" s="47">
        <v>885256</v>
      </c>
      <c r="L7" s="47">
        <v>601091</v>
      </c>
      <c r="M7" s="47">
        <v>27425</v>
      </c>
      <c r="N7" s="43">
        <v>2017</v>
      </c>
    </row>
    <row r="8" spans="1:14" s="45" customFormat="1" ht="18" customHeight="1">
      <c r="A8" s="43">
        <v>2018</v>
      </c>
      <c r="B8" s="47">
        <v>1201964715</v>
      </c>
      <c r="C8" s="47">
        <v>88327793</v>
      </c>
      <c r="D8" s="47">
        <v>42957353</v>
      </c>
      <c r="E8" s="47">
        <v>7199863</v>
      </c>
      <c r="F8" s="47">
        <v>2393675</v>
      </c>
      <c r="G8" s="47">
        <v>990267628</v>
      </c>
      <c r="H8" s="47">
        <v>0</v>
      </c>
      <c r="I8" s="47">
        <v>0</v>
      </c>
      <c r="J8" s="47">
        <v>8783385</v>
      </c>
      <c r="K8" s="47">
        <v>957001</v>
      </c>
      <c r="L8" s="47">
        <v>606663</v>
      </c>
      <c r="M8" s="47">
        <v>27425</v>
      </c>
      <c r="N8" s="154">
        <v>2018</v>
      </c>
    </row>
    <row r="9" spans="1:14" s="45" customFormat="1" ht="18" customHeight="1">
      <c r="A9" s="43">
        <v>2019</v>
      </c>
      <c r="B9" s="47">
        <v>1202034344.4999998</v>
      </c>
      <c r="C9" s="47">
        <v>88320938.200000003</v>
      </c>
      <c r="D9" s="47">
        <v>42809529.000000007</v>
      </c>
      <c r="E9" s="47">
        <v>7224105.2999999998</v>
      </c>
      <c r="F9" s="47">
        <v>2420584.2000000002</v>
      </c>
      <c r="G9" s="47">
        <v>990236639.30000007</v>
      </c>
      <c r="H9" s="47">
        <v>0</v>
      </c>
      <c r="I9" s="47">
        <v>0</v>
      </c>
      <c r="J9" s="47">
        <v>8900491.5999999996</v>
      </c>
      <c r="K9" s="47">
        <v>956267.8</v>
      </c>
      <c r="L9" s="47">
        <v>602205</v>
      </c>
      <c r="M9" s="47">
        <v>27592.1</v>
      </c>
      <c r="N9" s="154">
        <v>2019</v>
      </c>
    </row>
    <row r="10" spans="1:14" ht="18" customHeight="1">
      <c r="A10" s="104">
        <v>2020</v>
      </c>
      <c r="B10" s="62">
        <v>1202103105.7</v>
      </c>
      <c r="C10" s="62">
        <v>88327592</v>
      </c>
      <c r="D10" s="62">
        <v>42586829.300000012</v>
      </c>
      <c r="E10" s="62">
        <v>7256440.7999999998</v>
      </c>
      <c r="F10" s="62">
        <v>2424302.7000000002</v>
      </c>
      <c r="G10" s="62">
        <v>990099372.30000007</v>
      </c>
      <c r="H10" s="47">
        <v>0</v>
      </c>
      <c r="I10" s="47">
        <v>0</v>
      </c>
      <c r="J10" s="35">
        <v>8957721.7999999989</v>
      </c>
      <c r="K10" s="35">
        <v>978789.8</v>
      </c>
      <c r="L10" s="35">
        <v>601942</v>
      </c>
      <c r="M10" s="35">
        <v>30018.1</v>
      </c>
      <c r="N10" s="154">
        <v>2020</v>
      </c>
    </row>
    <row r="11" spans="1:14" s="45" customFormat="1" ht="18" customHeight="1">
      <c r="A11" s="103">
        <v>2021</v>
      </c>
      <c r="B11" s="171">
        <f t="shared" ref="B11:G11" si="0">SUM(B13:B22)</f>
        <v>1202161021.8999999</v>
      </c>
      <c r="C11" s="171">
        <f t="shared" si="0"/>
        <v>88261072.299999997</v>
      </c>
      <c r="D11" s="171">
        <f t="shared" si="0"/>
        <v>42421254</v>
      </c>
      <c r="E11" s="171">
        <f t="shared" si="0"/>
        <v>7262893.4000000004</v>
      </c>
      <c r="F11" s="171">
        <f t="shared" si="0"/>
        <v>2432056.7000000002</v>
      </c>
      <c r="G11" s="171">
        <f t="shared" si="0"/>
        <v>990010695.20000005</v>
      </c>
      <c r="H11" s="171">
        <v>0</v>
      </c>
      <c r="I11" s="171">
        <v>0</v>
      </c>
      <c r="J11" s="171">
        <f>SUM(J13:J22)</f>
        <v>9054493.2000000011</v>
      </c>
      <c r="K11" s="171">
        <f>SUM(K13:K22)</f>
        <v>978789.8</v>
      </c>
      <c r="L11" s="171">
        <f>SUM(L13:L22)</f>
        <v>596521</v>
      </c>
      <c r="M11" s="171">
        <f>SUM(M13:M22)</f>
        <v>30669.1</v>
      </c>
      <c r="N11" s="155">
        <v>2021</v>
      </c>
    </row>
    <row r="12" spans="1:14" s="44" customFormat="1" ht="10.5" customHeight="1">
      <c r="A12" s="35"/>
      <c r="B12" s="47"/>
      <c r="C12" s="47"/>
      <c r="D12" s="47"/>
      <c r="E12" s="47"/>
      <c r="F12" s="47"/>
      <c r="G12" s="47"/>
      <c r="H12" s="153"/>
      <c r="I12" s="153"/>
      <c r="J12" s="47"/>
      <c r="K12" s="47"/>
      <c r="L12" s="47"/>
      <c r="M12" s="47"/>
      <c r="N12" s="46"/>
    </row>
    <row r="13" spans="1:14" ht="24.95" customHeight="1">
      <c r="A13" s="156" t="s">
        <v>95</v>
      </c>
      <c r="B13" s="62">
        <f>SUM(C13:M13,'3.토지지목별현황(2)'!B13:M13,'3.토지지목별현황(3)'!B13:F13)</f>
        <v>74433687.299999982</v>
      </c>
      <c r="C13" s="189">
        <v>6149995</v>
      </c>
      <c r="D13" s="189">
        <v>8921483.9000000004</v>
      </c>
      <c r="E13" s="189">
        <v>981941.2</v>
      </c>
      <c r="F13" s="191">
        <v>1200405.8</v>
      </c>
      <c r="G13" s="191">
        <v>46546969.600000001</v>
      </c>
      <c r="H13" s="201">
        <v>0</v>
      </c>
      <c r="I13" s="201">
        <v>0</v>
      </c>
      <c r="J13" s="189">
        <v>1708400.6</v>
      </c>
      <c r="K13" s="189">
        <v>440908.79999999999</v>
      </c>
      <c r="L13" s="189">
        <v>108516</v>
      </c>
      <c r="M13" s="189">
        <v>8895.1</v>
      </c>
      <c r="N13" s="157" t="s">
        <v>96</v>
      </c>
    </row>
    <row r="14" spans="1:14" ht="24.95" customHeight="1">
      <c r="A14" s="156" t="s">
        <v>21</v>
      </c>
      <c r="B14" s="62">
        <f>SUM(C14:M14,'3.토지지목별현황(2)'!B14:M14,'3.토지지목별현황(3)'!B14:F14)</f>
        <v>109305139.09999999</v>
      </c>
      <c r="C14" s="189">
        <v>8145128.2000000002</v>
      </c>
      <c r="D14" s="189">
        <v>8497290.6999999993</v>
      </c>
      <c r="E14" s="247">
        <v>1890070.6</v>
      </c>
      <c r="F14" s="191">
        <v>323584.90000000002</v>
      </c>
      <c r="G14" s="191">
        <v>83617511</v>
      </c>
      <c r="H14" s="201">
        <v>0</v>
      </c>
      <c r="I14" s="201">
        <v>0</v>
      </c>
      <c r="J14" s="189">
        <v>1084736.8</v>
      </c>
      <c r="K14" s="203">
        <v>0</v>
      </c>
      <c r="L14" s="247">
        <v>78327</v>
      </c>
      <c r="M14" s="247">
        <v>1631</v>
      </c>
      <c r="N14" s="157" t="s">
        <v>14</v>
      </c>
    </row>
    <row r="15" spans="1:14" ht="24.95" customHeight="1">
      <c r="A15" s="156" t="s">
        <v>22</v>
      </c>
      <c r="B15" s="62">
        <f>SUM(C15:M15,'3.토지지목별현황(2)'!B15:M15,'3.토지지목별현황(3)'!B15:F15)</f>
        <v>66680916.899999999</v>
      </c>
      <c r="C15" s="189">
        <v>5855103.5</v>
      </c>
      <c r="D15" s="247">
        <v>4293707.3</v>
      </c>
      <c r="E15" s="189">
        <v>588994.1</v>
      </c>
      <c r="F15" s="191">
        <v>182041</v>
      </c>
      <c r="G15" s="191">
        <v>49900524.899999999</v>
      </c>
      <c r="H15" s="201">
        <v>0</v>
      </c>
      <c r="I15" s="201">
        <v>0</v>
      </c>
      <c r="J15" s="189">
        <v>716142.9</v>
      </c>
      <c r="K15" s="247">
        <v>81474</v>
      </c>
      <c r="L15" s="247">
        <v>31912</v>
      </c>
      <c r="M15" s="189">
        <v>552</v>
      </c>
      <c r="N15" s="157" t="s">
        <v>15</v>
      </c>
    </row>
    <row r="16" spans="1:14" ht="24.95" customHeight="1">
      <c r="A16" s="156" t="s">
        <v>23</v>
      </c>
      <c r="B16" s="62">
        <f>SUM(C16:M16,'3.토지지목별현황(2)'!B16:M16,'3.토지지목별현황(3)'!B16:F16)</f>
        <v>70210746.900000006</v>
      </c>
      <c r="C16" s="189">
        <v>9101880.0999999996</v>
      </c>
      <c r="D16" s="247">
        <v>4740800.5999999996</v>
      </c>
      <c r="E16" s="189">
        <v>654421</v>
      </c>
      <c r="F16" s="191">
        <v>199943</v>
      </c>
      <c r="G16" s="191">
        <v>49252566</v>
      </c>
      <c r="H16" s="201">
        <v>0</v>
      </c>
      <c r="I16" s="201">
        <v>0</v>
      </c>
      <c r="J16" s="189">
        <v>723635</v>
      </c>
      <c r="K16" s="247">
        <v>8161</v>
      </c>
      <c r="L16" s="247">
        <v>27410</v>
      </c>
      <c r="M16" s="189">
        <v>108</v>
      </c>
      <c r="N16" s="157" t="s">
        <v>16</v>
      </c>
    </row>
    <row r="17" spans="1:14" ht="24.95" customHeight="1">
      <c r="A17" s="156" t="s">
        <v>24</v>
      </c>
      <c r="B17" s="62">
        <f>SUM(C17:M17,'3.토지지목별현황(2)'!B17:M17,'3.토지지목별현황(3)'!B17:F17)</f>
        <v>167553483.00000003</v>
      </c>
      <c r="C17" s="189">
        <v>9901279.8000000007</v>
      </c>
      <c r="D17" s="247">
        <v>3954563.7</v>
      </c>
      <c r="E17" s="189">
        <v>1764949</v>
      </c>
      <c r="F17" s="191">
        <v>70010</v>
      </c>
      <c r="G17" s="191">
        <v>143103019</v>
      </c>
      <c r="H17" s="201">
        <v>0</v>
      </c>
      <c r="I17" s="201">
        <v>0</v>
      </c>
      <c r="J17" s="189">
        <v>1429666.3</v>
      </c>
      <c r="K17" s="189">
        <v>12977</v>
      </c>
      <c r="L17" s="189">
        <v>89704</v>
      </c>
      <c r="M17" s="247">
        <v>4502</v>
      </c>
      <c r="N17" s="157" t="s">
        <v>17</v>
      </c>
    </row>
    <row r="18" spans="1:14" ht="24.95" customHeight="1">
      <c r="A18" s="156" t="s">
        <v>25</v>
      </c>
      <c r="B18" s="62">
        <f>SUM(C18:M18,'3.토지지목별현황(2)'!B18:M18,'3.토지지목별현황(3)'!B18:F18)</f>
        <v>265082657.70000002</v>
      </c>
      <c r="C18" s="189">
        <v>10932351.4</v>
      </c>
      <c r="D18" s="247">
        <v>1488860</v>
      </c>
      <c r="E18" s="189">
        <v>123239</v>
      </c>
      <c r="F18" s="191">
        <v>115553</v>
      </c>
      <c r="G18" s="191">
        <v>241197883</v>
      </c>
      <c r="H18" s="201">
        <v>0</v>
      </c>
      <c r="I18" s="201">
        <v>0</v>
      </c>
      <c r="J18" s="247">
        <v>859369.1</v>
      </c>
      <c r="K18" s="189">
        <v>5277</v>
      </c>
      <c r="L18" s="247">
        <v>73915</v>
      </c>
      <c r="M18" s="247">
        <v>2037</v>
      </c>
      <c r="N18" s="157" t="s">
        <v>97</v>
      </c>
    </row>
    <row r="19" spans="1:14" ht="24.95" customHeight="1">
      <c r="A19" s="156" t="s">
        <v>26</v>
      </c>
      <c r="B19" s="62">
        <f>SUM(C19:M19,'3.토지지목별현황(2)'!B19:M19,'3.토지지목별현황(3)'!B19:F19)</f>
        <v>150195615.80000001</v>
      </c>
      <c r="C19" s="189">
        <v>3932410</v>
      </c>
      <c r="D19" s="247">
        <v>54190</v>
      </c>
      <c r="E19" s="189">
        <v>46623</v>
      </c>
      <c r="F19" s="191">
        <v>108991</v>
      </c>
      <c r="G19" s="191">
        <v>141269832</v>
      </c>
      <c r="H19" s="201">
        <v>0</v>
      </c>
      <c r="I19" s="201">
        <v>0</v>
      </c>
      <c r="J19" s="247">
        <v>463859.6</v>
      </c>
      <c r="K19" s="189">
        <v>405860</v>
      </c>
      <c r="L19" s="189">
        <v>41514</v>
      </c>
      <c r="M19" s="247">
        <v>1913</v>
      </c>
      <c r="N19" s="157" t="s">
        <v>18</v>
      </c>
    </row>
    <row r="20" spans="1:14" ht="24.95" customHeight="1">
      <c r="A20" s="156" t="s">
        <v>27</v>
      </c>
      <c r="B20" s="62">
        <f>SUM(C20:M20,'3.토지지목별현황(2)'!B20:M20,'3.토지지목별현황(3)'!B20:F20)</f>
        <v>125571548.89999999</v>
      </c>
      <c r="C20" s="189">
        <v>10098138</v>
      </c>
      <c r="D20" s="247">
        <v>2080409.2</v>
      </c>
      <c r="E20" s="247">
        <v>101689</v>
      </c>
      <c r="F20" s="191">
        <v>80182</v>
      </c>
      <c r="G20" s="191">
        <v>107837551</v>
      </c>
      <c r="H20" s="201">
        <v>0</v>
      </c>
      <c r="I20" s="201">
        <v>0</v>
      </c>
      <c r="J20" s="247">
        <v>570352</v>
      </c>
      <c r="K20" s="189">
        <v>11881</v>
      </c>
      <c r="L20" s="247">
        <v>45149</v>
      </c>
      <c r="M20" s="247">
        <v>2302</v>
      </c>
      <c r="N20" s="157" t="s">
        <v>19</v>
      </c>
    </row>
    <row r="21" spans="1:14" ht="24.95" customHeight="1">
      <c r="A21" s="156" t="s">
        <v>28</v>
      </c>
      <c r="B21" s="62">
        <f>SUM(C21:M21,'3.토지지목별현황(2)'!B21:M21,'3.토지지목별현황(3)'!B21:F21)</f>
        <v>114579842.5</v>
      </c>
      <c r="C21" s="189">
        <v>15770003.300000001</v>
      </c>
      <c r="D21" s="247">
        <v>3708120.9</v>
      </c>
      <c r="E21" s="247">
        <v>416672.5</v>
      </c>
      <c r="F21" s="191">
        <v>97166</v>
      </c>
      <c r="G21" s="191">
        <v>86700351.700000003</v>
      </c>
      <c r="H21" s="201">
        <v>0</v>
      </c>
      <c r="I21" s="201">
        <v>0</v>
      </c>
      <c r="J21" s="247">
        <v>870234.1</v>
      </c>
      <c r="K21" s="247">
        <v>5748</v>
      </c>
      <c r="L21" s="189">
        <v>63524</v>
      </c>
      <c r="M21" s="247">
        <v>3678</v>
      </c>
      <c r="N21" s="157" t="s">
        <v>20</v>
      </c>
    </row>
    <row r="22" spans="1:14" ht="24.95" customHeight="1" thickBot="1">
      <c r="A22" s="159" t="s">
        <v>29</v>
      </c>
      <c r="B22" s="146">
        <f>SUM(C22:M22,'3.토지지목별현황(2)'!B22:M22,'3.토지지목별현황(3)'!B22:F22)</f>
        <v>58547383.799999997</v>
      </c>
      <c r="C22" s="190">
        <v>8374783</v>
      </c>
      <c r="D22" s="248">
        <v>4681827.7</v>
      </c>
      <c r="E22" s="248">
        <v>694294</v>
      </c>
      <c r="F22" s="190">
        <v>54180</v>
      </c>
      <c r="G22" s="190">
        <v>40584487</v>
      </c>
      <c r="H22" s="202">
        <v>0</v>
      </c>
      <c r="I22" s="202">
        <v>0</v>
      </c>
      <c r="J22" s="190">
        <v>628096.80000000005</v>
      </c>
      <c r="K22" s="190">
        <v>6503</v>
      </c>
      <c r="L22" s="190">
        <v>36550</v>
      </c>
      <c r="M22" s="248">
        <v>5051</v>
      </c>
      <c r="N22" s="160" t="s">
        <v>30</v>
      </c>
    </row>
    <row r="23" spans="1:14" s="154" customFormat="1" ht="12" customHeight="1">
      <c r="A23" s="219" t="s">
        <v>180</v>
      </c>
      <c r="B23" s="222"/>
      <c r="C23" s="222"/>
      <c r="D23" s="222"/>
      <c r="E23" s="222"/>
      <c r="F23" s="221"/>
      <c r="G23" s="220"/>
      <c r="H23" s="220"/>
      <c r="I23" s="220"/>
      <c r="J23" s="219"/>
      <c r="K23" s="222"/>
      <c r="L23" s="222"/>
      <c r="M23" s="222"/>
      <c r="N23" s="223" t="s">
        <v>42</v>
      </c>
    </row>
    <row r="24" spans="1:14">
      <c r="A24" s="35"/>
      <c r="F24" s="35"/>
    </row>
  </sheetData>
  <mergeCells count="16">
    <mergeCell ref="A2:G2"/>
    <mergeCell ref="H2:N2"/>
    <mergeCell ref="A5:A6"/>
    <mergeCell ref="B5:B6"/>
    <mergeCell ref="C5:C6"/>
    <mergeCell ref="D5:D6"/>
    <mergeCell ref="E5:E6"/>
    <mergeCell ref="F5:F6"/>
    <mergeCell ref="M5:M6"/>
    <mergeCell ref="N5:N6"/>
    <mergeCell ref="G5:G6"/>
    <mergeCell ref="H5:H6"/>
    <mergeCell ref="I5:I6"/>
    <mergeCell ref="J5:J6"/>
    <mergeCell ref="K5:K6"/>
    <mergeCell ref="L5:L6"/>
  </mergeCells>
  <phoneticPr fontId="43" type="noConversion"/>
  <printOptions gridLinesSet="0"/>
  <pageMargins left="0.78740157480314965" right="0.74803149606299213" top="1.7716535433070868" bottom="0.78740157480314965" header="0" footer="0"/>
  <pageSetup paperSize="9" scale="77" fitToHeight="0" pageOrder="overThenDown" orientation="portrait" r:id="rId1"/>
  <headerFooter alignWithMargins="0"/>
  <colBreaks count="2" manualBreakCount="2">
    <brk id="7" max="22" man="1"/>
    <brk id="1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1604-0BF0-4586-9C8B-3504339BCCD8}">
  <dimension ref="A1:N24"/>
  <sheetViews>
    <sheetView showGridLines="0" view="pageBreakPreview" zoomScaleNormal="100" zoomScaleSheetLayoutView="100" workbookViewId="0">
      <selection activeCell="A5" sqref="A5:A6"/>
    </sheetView>
  </sheetViews>
  <sheetFormatPr defaultColWidth="9" defaultRowHeight="11.25"/>
  <cols>
    <col min="1" max="1" width="9.375" style="32" customWidth="1"/>
    <col min="2" max="2" width="12.125" style="32" customWidth="1"/>
    <col min="3" max="3" width="14.25" style="32" customWidth="1"/>
    <col min="4" max="4" width="12.5" style="32" customWidth="1"/>
    <col min="5" max="5" width="12.25" style="32" customWidth="1"/>
    <col min="6" max="6" width="10.875" style="36" customWidth="1"/>
    <col min="7" max="7" width="11.625" style="36" customWidth="1"/>
    <col min="8" max="9" width="10.875" style="36" customWidth="1"/>
    <col min="10" max="10" width="11.25" style="36" customWidth="1"/>
    <col min="11" max="11" width="12.375" style="36" customWidth="1"/>
    <col min="12" max="12" width="11.75" style="32" customWidth="1"/>
    <col min="13" max="13" width="12.375" style="32" customWidth="1"/>
    <col min="14" max="14" width="14.5" style="32" customWidth="1"/>
    <col min="15" max="16384" width="9" style="36"/>
  </cols>
  <sheetData>
    <row r="1" spans="1:14" ht="18" customHeight="1">
      <c r="A1" s="30"/>
      <c r="B1" s="30"/>
      <c r="C1" s="31"/>
      <c r="D1" s="31"/>
      <c r="E1" s="31"/>
      <c r="L1" s="59"/>
      <c r="M1" s="59"/>
      <c r="N1" s="59"/>
    </row>
    <row r="2" spans="1:14" s="37" customFormat="1" ht="18" customHeight="1">
      <c r="A2" s="281" t="s">
        <v>228</v>
      </c>
      <c r="B2" s="281"/>
      <c r="C2" s="281"/>
      <c r="D2" s="281"/>
      <c r="E2" s="281"/>
      <c r="F2" s="281"/>
      <c r="G2" s="281"/>
      <c r="H2" s="293" t="s">
        <v>229</v>
      </c>
      <c r="I2" s="293"/>
      <c r="J2" s="293"/>
      <c r="K2" s="293"/>
      <c r="L2" s="293"/>
      <c r="M2" s="293"/>
      <c r="N2" s="293"/>
    </row>
    <row r="3" spans="1:14" s="38" customFormat="1" ht="18" customHeight="1">
      <c r="A3" s="151"/>
      <c r="B3" s="151"/>
      <c r="C3" s="152"/>
      <c r="D3" s="152"/>
      <c r="E3" s="152"/>
      <c r="L3" s="152"/>
    </row>
    <row r="4" spans="1:14" s="41" customFormat="1" ht="18" customHeight="1" thickBot="1">
      <c r="A4" s="216" t="s">
        <v>32</v>
      </c>
      <c r="B4" s="39"/>
      <c r="C4" s="40"/>
      <c r="D4" s="40"/>
      <c r="E4" s="40"/>
      <c r="L4" s="42"/>
      <c r="M4" s="42"/>
      <c r="N4" s="217" t="s">
        <v>224</v>
      </c>
    </row>
    <row r="5" spans="1:14" s="41" customFormat="1" ht="14.25" customHeight="1">
      <c r="A5" s="283" t="s">
        <v>34</v>
      </c>
      <c r="B5" s="287" t="s">
        <v>142</v>
      </c>
      <c r="C5" s="289" t="s">
        <v>43</v>
      </c>
      <c r="D5" s="285" t="s">
        <v>44</v>
      </c>
      <c r="E5" s="285" t="s">
        <v>143</v>
      </c>
      <c r="F5" s="298" t="s">
        <v>45</v>
      </c>
      <c r="G5" s="294" t="s">
        <v>216</v>
      </c>
      <c r="H5" s="283" t="s">
        <v>46</v>
      </c>
      <c r="I5" s="285" t="s">
        <v>47</v>
      </c>
      <c r="J5" s="285" t="s">
        <v>48</v>
      </c>
      <c r="K5" s="287" t="s">
        <v>144</v>
      </c>
      <c r="L5" s="285" t="s">
        <v>40</v>
      </c>
      <c r="M5" s="287" t="s">
        <v>145</v>
      </c>
      <c r="N5" s="289" t="s">
        <v>39</v>
      </c>
    </row>
    <row r="6" spans="1:14" s="41" customFormat="1" ht="27" customHeight="1">
      <c r="A6" s="284"/>
      <c r="B6" s="288"/>
      <c r="C6" s="296"/>
      <c r="D6" s="297"/>
      <c r="E6" s="297"/>
      <c r="F6" s="299"/>
      <c r="G6" s="295"/>
      <c r="H6" s="284"/>
      <c r="I6" s="286"/>
      <c r="J6" s="286"/>
      <c r="K6" s="288"/>
      <c r="L6" s="286"/>
      <c r="M6" s="288"/>
      <c r="N6" s="290"/>
    </row>
    <row r="7" spans="1:14" ht="18" customHeight="1">
      <c r="A7" s="43">
        <v>2017</v>
      </c>
      <c r="B7" s="47">
        <v>28610</v>
      </c>
      <c r="C7" s="47">
        <v>435440.9</v>
      </c>
      <c r="D7" s="47">
        <v>19472786</v>
      </c>
      <c r="E7" s="47">
        <v>2248865.7000000002</v>
      </c>
      <c r="F7" s="24">
        <v>550349</v>
      </c>
      <c r="G7" s="24">
        <v>15708811.299999999</v>
      </c>
      <c r="H7" s="24">
        <v>16617209.199999999</v>
      </c>
      <c r="I7" s="24">
        <v>971709.1</v>
      </c>
      <c r="J7" s="24">
        <v>24710</v>
      </c>
      <c r="K7" s="24">
        <v>23623.7</v>
      </c>
      <c r="L7" s="24">
        <v>86680.8</v>
      </c>
      <c r="M7" s="24">
        <v>52384</v>
      </c>
      <c r="N7" s="43">
        <v>2017</v>
      </c>
    </row>
    <row r="8" spans="1:14" s="249" customFormat="1" ht="18" customHeight="1">
      <c r="A8" s="43">
        <v>2018</v>
      </c>
      <c r="B8" s="47">
        <v>28610</v>
      </c>
      <c r="C8" s="47">
        <v>439299</v>
      </c>
      <c r="D8" s="47">
        <v>19478757</v>
      </c>
      <c r="E8" s="47">
        <v>2248866</v>
      </c>
      <c r="F8" s="24">
        <v>588849</v>
      </c>
      <c r="G8" s="24">
        <v>15775855</v>
      </c>
      <c r="H8" s="24">
        <v>16680670</v>
      </c>
      <c r="I8" s="24">
        <v>977730</v>
      </c>
      <c r="J8" s="24">
        <v>24710</v>
      </c>
      <c r="K8" s="24">
        <v>23624</v>
      </c>
      <c r="L8" s="24">
        <v>123111</v>
      </c>
      <c r="M8" s="24">
        <v>52384</v>
      </c>
      <c r="N8" s="154">
        <v>2018</v>
      </c>
    </row>
    <row r="9" spans="1:14" s="249" customFormat="1" ht="18" customHeight="1">
      <c r="A9" s="43">
        <v>2019</v>
      </c>
      <c r="B9" s="47">
        <v>28610</v>
      </c>
      <c r="C9" s="47">
        <v>458135.2</v>
      </c>
      <c r="D9" s="47">
        <v>19509120.800000001</v>
      </c>
      <c r="E9" s="47">
        <v>2248228.7000000002</v>
      </c>
      <c r="F9" s="24">
        <v>596266</v>
      </c>
      <c r="G9" s="24">
        <v>15766541.199999999</v>
      </c>
      <c r="H9" s="24">
        <v>16675828.399999999</v>
      </c>
      <c r="I9" s="24">
        <v>973542.1</v>
      </c>
      <c r="J9" s="24">
        <v>24710</v>
      </c>
      <c r="K9" s="24">
        <v>23623.7</v>
      </c>
      <c r="L9" s="24">
        <v>128232.3</v>
      </c>
      <c r="M9" s="24">
        <v>52384</v>
      </c>
      <c r="N9" s="154">
        <v>2019</v>
      </c>
    </row>
    <row r="10" spans="1:14" ht="18" customHeight="1">
      <c r="A10" s="104">
        <v>2020</v>
      </c>
      <c r="B10" s="35">
        <v>28610</v>
      </c>
      <c r="C10" s="35">
        <v>471210.30000000005</v>
      </c>
      <c r="D10" s="35">
        <v>19521524.199999999</v>
      </c>
      <c r="E10" s="35">
        <v>2248228.7000000002</v>
      </c>
      <c r="F10" s="35">
        <v>596266</v>
      </c>
      <c r="G10" s="35">
        <v>15870504.799999999</v>
      </c>
      <c r="H10" s="35">
        <v>16672425.9</v>
      </c>
      <c r="I10" s="35">
        <v>971991.1</v>
      </c>
      <c r="J10" s="35">
        <v>24710</v>
      </c>
      <c r="K10" s="35">
        <v>23623.7</v>
      </c>
      <c r="L10" s="35">
        <v>128232.3</v>
      </c>
      <c r="M10" s="35">
        <v>53771</v>
      </c>
      <c r="N10" s="154">
        <v>2020</v>
      </c>
    </row>
    <row r="11" spans="1:14" s="249" customFormat="1" ht="18" customHeight="1">
      <c r="A11" s="103">
        <v>2021</v>
      </c>
      <c r="B11" s="171">
        <f>SUM(B13:B22)</f>
        <v>28380</v>
      </c>
      <c r="C11" s="171">
        <f>SUM(C13:C22)</f>
        <v>485463.30000000005</v>
      </c>
      <c r="D11" s="171">
        <f>SUM(D13:D22)</f>
        <v>19560879</v>
      </c>
      <c r="E11" s="171">
        <f>SUM(E13:E22)</f>
        <v>2248341.7000000002</v>
      </c>
      <c r="F11" s="170">
        <f t="shared" ref="F11:G11" si="0">SUM(F13:F22)</f>
        <v>596266</v>
      </c>
      <c r="G11" s="170">
        <f t="shared" si="0"/>
        <v>15867544.799999999</v>
      </c>
      <c r="H11" s="170">
        <f t="shared" ref="H11:M11" si="1">SUM(H13:H22)</f>
        <v>16695648.4</v>
      </c>
      <c r="I11" s="170">
        <f t="shared" si="1"/>
        <v>968620.1</v>
      </c>
      <c r="J11" s="170">
        <f t="shared" si="1"/>
        <v>24710</v>
      </c>
      <c r="K11" s="170">
        <f t="shared" si="1"/>
        <v>23623.7</v>
      </c>
      <c r="L11" s="170">
        <f t="shared" si="1"/>
        <v>128232.3</v>
      </c>
      <c r="M11" s="170">
        <f t="shared" si="1"/>
        <v>66578</v>
      </c>
      <c r="N11" s="155">
        <v>2021</v>
      </c>
    </row>
    <row r="12" spans="1:14" ht="10.5" customHeight="1">
      <c r="A12" s="35"/>
      <c r="B12" s="92"/>
      <c r="C12" s="92"/>
      <c r="D12" s="92"/>
      <c r="E12" s="92"/>
      <c r="F12" s="24"/>
      <c r="G12" s="24"/>
      <c r="H12" s="24"/>
      <c r="I12" s="24"/>
      <c r="J12" s="24"/>
      <c r="K12" s="24"/>
      <c r="L12" s="24"/>
      <c r="M12" s="24"/>
      <c r="N12" s="46"/>
    </row>
    <row r="13" spans="1:14" ht="24.95" customHeight="1">
      <c r="A13" s="156" t="s">
        <v>95</v>
      </c>
      <c r="B13" s="189">
        <v>12158</v>
      </c>
      <c r="C13" s="189">
        <v>71783.5</v>
      </c>
      <c r="D13" s="189">
        <v>1977576.1</v>
      </c>
      <c r="E13" s="189">
        <v>322245</v>
      </c>
      <c r="F13" s="191">
        <v>137951.5</v>
      </c>
      <c r="G13" s="191">
        <v>2789757.3</v>
      </c>
      <c r="H13" s="191">
        <v>2080992.8</v>
      </c>
      <c r="I13" s="191">
        <v>43375.1</v>
      </c>
      <c r="J13" s="191">
        <v>8403</v>
      </c>
      <c r="K13" s="191">
        <v>9696</v>
      </c>
      <c r="L13" s="191">
        <v>74817.899999999994</v>
      </c>
      <c r="M13" s="191">
        <v>53771</v>
      </c>
      <c r="N13" s="157" t="s">
        <v>96</v>
      </c>
    </row>
    <row r="14" spans="1:14" ht="24.95" customHeight="1">
      <c r="A14" s="156" t="s">
        <v>21</v>
      </c>
      <c r="B14" s="207">
        <v>0</v>
      </c>
      <c r="C14" s="189">
        <v>66493.2</v>
      </c>
      <c r="D14" s="189">
        <v>1750886</v>
      </c>
      <c r="E14" s="207">
        <v>0</v>
      </c>
      <c r="F14" s="191">
        <v>109887.1</v>
      </c>
      <c r="G14" s="191">
        <v>893874</v>
      </c>
      <c r="H14" s="191">
        <v>2213791.6</v>
      </c>
      <c r="I14" s="191">
        <v>227048</v>
      </c>
      <c r="J14" s="191">
        <v>8377</v>
      </c>
      <c r="K14" s="209">
        <v>0</v>
      </c>
      <c r="L14" s="209">
        <v>0</v>
      </c>
      <c r="M14" s="209">
        <v>0</v>
      </c>
      <c r="N14" s="157" t="s">
        <v>14</v>
      </c>
    </row>
    <row r="15" spans="1:14" ht="24.95" customHeight="1">
      <c r="A15" s="156" t="s">
        <v>22</v>
      </c>
      <c r="B15" s="189">
        <v>1800</v>
      </c>
      <c r="C15" s="189">
        <v>64958.6</v>
      </c>
      <c r="D15" s="247">
        <v>2008894.1</v>
      </c>
      <c r="E15" s="189">
        <v>283604</v>
      </c>
      <c r="F15" s="191">
        <v>17476</v>
      </c>
      <c r="G15" s="191">
        <v>462282</v>
      </c>
      <c r="H15" s="191">
        <v>1299759.1000000001</v>
      </c>
      <c r="I15" s="191">
        <v>401152</v>
      </c>
      <c r="J15" s="191">
        <v>4399</v>
      </c>
      <c r="K15" s="209">
        <v>0</v>
      </c>
      <c r="L15" s="209">
        <v>0</v>
      </c>
      <c r="M15" s="191">
        <v>2393</v>
      </c>
      <c r="N15" s="157" t="s">
        <v>15</v>
      </c>
    </row>
    <row r="16" spans="1:14" ht="24.95" customHeight="1">
      <c r="A16" s="156" t="s">
        <v>23</v>
      </c>
      <c r="B16" s="247">
        <v>4058</v>
      </c>
      <c r="C16" s="189">
        <v>30915</v>
      </c>
      <c r="D16" s="247">
        <v>2045056.8</v>
      </c>
      <c r="E16" s="189">
        <v>443313</v>
      </c>
      <c r="F16" s="191">
        <v>35562</v>
      </c>
      <c r="G16" s="191">
        <v>1204078</v>
      </c>
      <c r="H16" s="191">
        <v>1448661.4</v>
      </c>
      <c r="I16" s="191">
        <v>7002</v>
      </c>
      <c r="J16" s="191">
        <v>1200</v>
      </c>
      <c r="K16" s="209">
        <v>0</v>
      </c>
      <c r="L16" s="209">
        <v>0</v>
      </c>
      <c r="M16" s="191">
        <v>10414</v>
      </c>
      <c r="N16" s="157" t="s">
        <v>16</v>
      </c>
    </row>
    <row r="17" spans="1:14" ht="24.95" customHeight="1">
      <c r="A17" s="156" t="s">
        <v>24</v>
      </c>
      <c r="B17" s="189">
        <v>2681</v>
      </c>
      <c r="C17" s="189">
        <v>103887</v>
      </c>
      <c r="D17" s="247">
        <v>2312587.9</v>
      </c>
      <c r="E17" s="189">
        <v>210989</v>
      </c>
      <c r="F17" s="191">
        <v>184557.9</v>
      </c>
      <c r="G17" s="191">
        <v>1732586.5</v>
      </c>
      <c r="H17" s="191">
        <v>1623457.4</v>
      </c>
      <c r="I17" s="191">
        <v>18057</v>
      </c>
      <c r="J17" s="191">
        <v>2025</v>
      </c>
      <c r="K17" s="191">
        <v>275.7</v>
      </c>
      <c r="L17" s="191">
        <v>10065.799999999999</v>
      </c>
      <c r="M17" s="209">
        <v>0</v>
      </c>
      <c r="N17" s="157" t="s">
        <v>17</v>
      </c>
    </row>
    <row r="18" spans="1:14" ht="24.95" customHeight="1">
      <c r="A18" s="156" t="s">
        <v>25</v>
      </c>
      <c r="B18" s="189">
        <v>2097</v>
      </c>
      <c r="C18" s="189">
        <v>23965</v>
      </c>
      <c r="D18" s="247">
        <v>2989938.8</v>
      </c>
      <c r="E18" s="189">
        <v>699777.7</v>
      </c>
      <c r="F18" s="191">
        <v>45606</v>
      </c>
      <c r="G18" s="191">
        <v>3812376.3</v>
      </c>
      <c r="H18" s="191">
        <v>2463768</v>
      </c>
      <c r="I18" s="191">
        <v>7561</v>
      </c>
      <c r="J18" s="209">
        <v>0</v>
      </c>
      <c r="K18" s="191">
        <v>6270</v>
      </c>
      <c r="L18" s="209">
        <v>0</v>
      </c>
      <c r="M18" s="209">
        <v>0</v>
      </c>
      <c r="N18" s="157" t="s">
        <v>97</v>
      </c>
    </row>
    <row r="19" spans="1:14" ht="24.95" customHeight="1">
      <c r="A19" s="156" t="s">
        <v>26</v>
      </c>
      <c r="B19" s="189">
        <v>1805</v>
      </c>
      <c r="C19" s="189">
        <v>36744</v>
      </c>
      <c r="D19" s="247">
        <v>955392.8</v>
      </c>
      <c r="E19" s="189">
        <v>288413</v>
      </c>
      <c r="F19" s="191">
        <v>2417</v>
      </c>
      <c r="G19" s="191">
        <v>1112383</v>
      </c>
      <c r="H19" s="191">
        <v>1169765</v>
      </c>
      <c r="I19" s="209">
        <v>0</v>
      </c>
      <c r="J19" s="209">
        <v>0</v>
      </c>
      <c r="K19" s="191">
        <v>2960</v>
      </c>
      <c r="L19" s="191">
        <v>41927.300000000003</v>
      </c>
      <c r="M19" s="209">
        <v>0</v>
      </c>
      <c r="N19" s="157" t="s">
        <v>18</v>
      </c>
    </row>
    <row r="20" spans="1:14" ht="24.95" customHeight="1">
      <c r="A20" s="156" t="s">
        <v>27</v>
      </c>
      <c r="B20" s="247">
        <v>1298</v>
      </c>
      <c r="C20" s="189">
        <v>18415</v>
      </c>
      <c r="D20" s="247">
        <v>1739974.1</v>
      </c>
      <c r="E20" s="207">
        <v>0</v>
      </c>
      <c r="F20" s="191">
        <v>37554.800000000003</v>
      </c>
      <c r="G20" s="191">
        <v>1126364.6000000001</v>
      </c>
      <c r="H20" s="191">
        <v>1546454.2</v>
      </c>
      <c r="I20" s="191">
        <v>107180</v>
      </c>
      <c r="J20" s="209">
        <v>0</v>
      </c>
      <c r="K20" s="191">
        <v>4282</v>
      </c>
      <c r="L20" s="209">
        <v>0</v>
      </c>
      <c r="M20" s="209">
        <v>0</v>
      </c>
      <c r="N20" s="157" t="s">
        <v>19</v>
      </c>
    </row>
    <row r="21" spans="1:14" ht="24.95" customHeight="1">
      <c r="A21" s="156" t="s">
        <v>28</v>
      </c>
      <c r="B21" s="247">
        <v>1328</v>
      </c>
      <c r="C21" s="189">
        <v>31809</v>
      </c>
      <c r="D21" s="247">
        <v>2356864.2999999998</v>
      </c>
      <c r="E21" s="207">
        <v>0</v>
      </c>
      <c r="F21" s="191">
        <v>19662.7</v>
      </c>
      <c r="G21" s="191">
        <v>2385208.1</v>
      </c>
      <c r="H21" s="191">
        <v>1614041.4</v>
      </c>
      <c r="I21" s="191">
        <v>27673</v>
      </c>
      <c r="J21" s="209">
        <v>0</v>
      </c>
      <c r="K21" s="209">
        <v>0</v>
      </c>
      <c r="L21" s="191">
        <v>64</v>
      </c>
      <c r="M21" s="209">
        <v>0</v>
      </c>
      <c r="N21" s="157" t="s">
        <v>20</v>
      </c>
    </row>
    <row r="22" spans="1:14" ht="24.95" customHeight="1" thickBot="1">
      <c r="A22" s="159" t="s">
        <v>29</v>
      </c>
      <c r="B22" s="190">
        <v>1155</v>
      </c>
      <c r="C22" s="190">
        <v>36493</v>
      </c>
      <c r="D22" s="248">
        <v>1423708.1</v>
      </c>
      <c r="E22" s="208">
        <v>0</v>
      </c>
      <c r="F22" s="190">
        <v>5591</v>
      </c>
      <c r="G22" s="190">
        <v>348635</v>
      </c>
      <c r="H22" s="190">
        <v>1234957.5</v>
      </c>
      <c r="I22" s="190">
        <v>129572</v>
      </c>
      <c r="J22" s="190">
        <v>306</v>
      </c>
      <c r="K22" s="190">
        <v>140</v>
      </c>
      <c r="L22" s="190">
        <v>1357.3</v>
      </c>
      <c r="M22" s="208">
        <v>0</v>
      </c>
      <c r="N22" s="160" t="s">
        <v>30</v>
      </c>
    </row>
    <row r="23" spans="1:14" s="154" customFormat="1" ht="12" customHeight="1">
      <c r="A23" s="219" t="s">
        <v>180</v>
      </c>
      <c r="B23" s="221"/>
      <c r="C23" s="221"/>
      <c r="D23" s="221"/>
      <c r="E23" s="220"/>
      <c r="F23" s="221"/>
      <c r="G23" s="221"/>
      <c r="H23" s="222"/>
      <c r="I23" s="222"/>
      <c r="J23" s="222"/>
      <c r="K23" s="220"/>
      <c r="L23" s="220"/>
      <c r="M23" s="220"/>
      <c r="N23" s="223" t="s">
        <v>42</v>
      </c>
    </row>
    <row r="24" spans="1:14">
      <c r="A24" s="35"/>
    </row>
  </sheetData>
  <mergeCells count="16">
    <mergeCell ref="A2:G2"/>
    <mergeCell ref="H2:N2"/>
    <mergeCell ref="K5:K6"/>
    <mergeCell ref="H5:H6"/>
    <mergeCell ref="I5:I6"/>
    <mergeCell ref="G5:G6"/>
    <mergeCell ref="A5:A6"/>
    <mergeCell ref="B5:B6"/>
    <mergeCell ref="C5:C6"/>
    <mergeCell ref="D5:D6"/>
    <mergeCell ref="E5:E6"/>
    <mergeCell ref="J5:J6"/>
    <mergeCell ref="F5:F6"/>
    <mergeCell ref="L5:L6"/>
    <mergeCell ref="M5:M6"/>
    <mergeCell ref="N5:N6"/>
  </mergeCells>
  <phoneticPr fontId="43" type="noConversion"/>
  <printOptions gridLinesSet="0"/>
  <pageMargins left="0.78740157480314965" right="0.74803149606299213" top="1.7716535433070868" bottom="0.78740157480314965" header="0" footer="0"/>
  <pageSetup paperSize="9" scale="87" fitToHeight="0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18D3-BC72-4232-823C-EC4FFBB0A5E8}">
  <dimension ref="A1:BT23"/>
  <sheetViews>
    <sheetView showGridLines="0" view="pageBreakPreview" zoomScaleNormal="100" zoomScaleSheetLayoutView="100" workbookViewId="0">
      <selection activeCell="A5" sqref="A5:A6"/>
    </sheetView>
  </sheetViews>
  <sheetFormatPr defaultColWidth="9" defaultRowHeight="11.25"/>
  <cols>
    <col min="1" max="1" width="14.875" style="32" customWidth="1"/>
    <col min="2" max="2" width="15.625" style="32" customWidth="1"/>
    <col min="3" max="3" width="15.375" style="32" customWidth="1"/>
    <col min="4" max="4" width="14.5" style="32" customWidth="1"/>
    <col min="5" max="6" width="14.875" style="32" customWidth="1"/>
    <col min="7" max="16384" width="9" style="36"/>
  </cols>
  <sheetData>
    <row r="1" spans="1:13" ht="18" customHeight="1"/>
    <row r="2" spans="1:13" ht="18" customHeight="1">
      <c r="A2" s="300" t="s">
        <v>261</v>
      </c>
      <c r="B2" s="300"/>
      <c r="C2" s="300"/>
      <c r="D2" s="300"/>
      <c r="E2" s="300"/>
      <c r="F2" s="300"/>
    </row>
    <row r="3" spans="1:13" s="37" customFormat="1" ht="18" customHeight="1">
      <c r="A3" s="282" t="s">
        <v>263</v>
      </c>
      <c r="B3" s="282"/>
      <c r="C3" s="282"/>
      <c r="D3" s="282"/>
      <c r="E3" s="282"/>
      <c r="F3" s="282"/>
    </row>
    <row r="4" spans="1:13" s="41" customFormat="1" ht="18" customHeight="1" thickBot="1">
      <c r="A4" s="216" t="s">
        <v>32</v>
      </c>
      <c r="B4" s="42"/>
      <c r="C4" s="42"/>
      <c r="D4" s="40"/>
      <c r="F4" s="217" t="s">
        <v>224</v>
      </c>
    </row>
    <row r="5" spans="1:13" ht="14.25" customHeight="1">
      <c r="A5" s="283" t="s">
        <v>33</v>
      </c>
      <c r="B5" s="285" t="s">
        <v>172</v>
      </c>
      <c r="C5" s="287" t="s">
        <v>146</v>
      </c>
      <c r="D5" s="287" t="s">
        <v>217</v>
      </c>
      <c r="E5" s="287" t="s">
        <v>262</v>
      </c>
      <c r="F5" s="289" t="s">
        <v>49</v>
      </c>
    </row>
    <row r="6" spans="1:13" ht="26.25" customHeight="1">
      <c r="A6" s="284"/>
      <c r="B6" s="286"/>
      <c r="C6" s="288"/>
      <c r="D6" s="288"/>
      <c r="E6" s="288"/>
      <c r="F6" s="290"/>
    </row>
    <row r="7" spans="1:13" ht="18" customHeight="1">
      <c r="A7" s="43">
        <v>2017</v>
      </c>
      <c r="B7" s="24">
        <v>756219.4</v>
      </c>
      <c r="C7" s="24">
        <v>189848.4</v>
      </c>
      <c r="D7" s="24">
        <v>2090</v>
      </c>
      <c r="E7" s="47">
        <v>1363732</v>
      </c>
      <c r="F7" s="47">
        <v>1651700.5</v>
      </c>
    </row>
    <row r="8" spans="1:13" ht="18" customHeight="1">
      <c r="A8" s="43">
        <v>2018</v>
      </c>
      <c r="B8" s="24">
        <v>756464</v>
      </c>
      <c r="C8" s="24">
        <v>197569</v>
      </c>
      <c r="D8" s="24">
        <v>2090</v>
      </c>
      <c r="E8" s="47">
        <v>1362903</v>
      </c>
      <c r="F8" s="47">
        <v>1682508</v>
      </c>
    </row>
    <row r="9" spans="1:13" ht="18" customHeight="1">
      <c r="A9" s="43">
        <v>2019</v>
      </c>
      <c r="B9" s="24">
        <v>759416</v>
      </c>
      <c r="C9" s="24">
        <v>199407.1</v>
      </c>
      <c r="D9" s="24">
        <v>2090</v>
      </c>
      <c r="E9" s="47">
        <v>1353077</v>
      </c>
      <c r="F9" s="47">
        <v>1736779.5</v>
      </c>
    </row>
    <row r="10" spans="1:13" ht="18" customHeight="1">
      <c r="A10" s="104">
        <v>2020</v>
      </c>
      <c r="B10" s="35">
        <v>759416.3</v>
      </c>
      <c r="C10" s="35">
        <v>203323.1</v>
      </c>
      <c r="D10" s="35">
        <v>2090</v>
      </c>
      <c r="E10" s="35">
        <v>1351141</v>
      </c>
      <c r="F10" s="35">
        <v>1913028.5</v>
      </c>
      <c r="H10" s="246"/>
    </row>
    <row r="11" spans="1:13" s="249" customFormat="1" ht="18" customHeight="1">
      <c r="A11" s="103">
        <v>2021</v>
      </c>
      <c r="B11" s="170">
        <f t="shared" ref="B11:D11" si="0">SUM(B13:B22)</f>
        <v>767251.3</v>
      </c>
      <c r="C11" s="170">
        <f t="shared" si="0"/>
        <v>204168.1</v>
      </c>
      <c r="D11" s="170">
        <f t="shared" si="0"/>
        <v>2090</v>
      </c>
      <c r="E11" s="170">
        <f>SUM(E13:E22)</f>
        <v>1351141</v>
      </c>
      <c r="F11" s="170">
        <f>SUM(F13:F22)</f>
        <v>2093639.5</v>
      </c>
    </row>
    <row r="12" spans="1:13" ht="10.5" customHeight="1">
      <c r="A12" s="103"/>
      <c r="B12" s="24"/>
      <c r="C12" s="24"/>
      <c r="D12" s="24"/>
      <c r="E12" s="92"/>
      <c r="F12" s="92"/>
    </row>
    <row r="13" spans="1:13" ht="24.95" customHeight="1">
      <c r="A13" s="158" t="s">
        <v>250</v>
      </c>
      <c r="B13" s="245">
        <v>3467</v>
      </c>
      <c r="C13" s="191">
        <v>16780</v>
      </c>
      <c r="D13" s="191">
        <v>2090</v>
      </c>
      <c r="E13" s="245">
        <v>92145</v>
      </c>
      <c r="F13" s="191">
        <v>669162.1</v>
      </c>
      <c r="K13" s="250"/>
      <c r="L13" s="250"/>
      <c r="M13" s="250"/>
    </row>
    <row r="14" spans="1:13" ht="24.95" customHeight="1">
      <c r="A14" s="158" t="s">
        <v>251</v>
      </c>
      <c r="B14" s="191">
        <v>999</v>
      </c>
      <c r="C14" s="191">
        <v>50817</v>
      </c>
      <c r="D14" s="209">
        <v>0</v>
      </c>
      <c r="E14" s="191">
        <v>200936</v>
      </c>
      <c r="F14" s="191">
        <v>143750</v>
      </c>
      <c r="K14" s="250"/>
      <c r="L14" s="250"/>
    </row>
    <row r="15" spans="1:13" ht="24.95" customHeight="1">
      <c r="A15" s="158" t="s">
        <v>252</v>
      </c>
      <c r="B15" s="209">
        <v>0</v>
      </c>
      <c r="C15" s="191">
        <v>12022</v>
      </c>
      <c r="D15" s="209">
        <v>0</v>
      </c>
      <c r="E15" s="191">
        <v>115467</v>
      </c>
      <c r="F15" s="191">
        <v>356258.4</v>
      </c>
      <c r="K15" s="250"/>
      <c r="L15" s="250"/>
    </row>
    <row r="16" spans="1:13" ht="24.95" customHeight="1">
      <c r="A16" s="158" t="s">
        <v>253</v>
      </c>
      <c r="B16" s="191">
        <v>1874</v>
      </c>
      <c r="C16" s="191">
        <v>13841</v>
      </c>
      <c r="D16" s="209">
        <v>0</v>
      </c>
      <c r="E16" s="191">
        <v>154234</v>
      </c>
      <c r="F16" s="191">
        <v>101613</v>
      </c>
      <c r="M16" s="250"/>
    </row>
    <row r="17" spans="1:72" ht="24.95" customHeight="1">
      <c r="A17" s="158" t="s">
        <v>254</v>
      </c>
      <c r="B17" s="191">
        <v>722939</v>
      </c>
      <c r="C17" s="191">
        <v>38766.699999999997</v>
      </c>
      <c r="D17" s="209">
        <v>0</v>
      </c>
      <c r="E17" s="191">
        <v>138105</v>
      </c>
      <c r="F17" s="191">
        <v>121831.3</v>
      </c>
      <c r="J17" s="250"/>
      <c r="L17" s="250"/>
      <c r="M17" s="250"/>
    </row>
    <row r="18" spans="1:72" ht="24.95" customHeight="1">
      <c r="A18" s="158" t="s">
        <v>255</v>
      </c>
      <c r="B18" s="191">
        <v>30401</v>
      </c>
      <c r="C18" s="191">
        <v>29554.400000000001</v>
      </c>
      <c r="D18" s="209">
        <v>0</v>
      </c>
      <c r="E18" s="191">
        <v>62199</v>
      </c>
      <c r="F18" s="191">
        <v>110659</v>
      </c>
      <c r="I18" s="250"/>
      <c r="J18" s="250"/>
      <c r="M18" s="250"/>
    </row>
    <row r="19" spans="1:72" ht="24.95" customHeight="1">
      <c r="A19" s="158" t="s">
        <v>256</v>
      </c>
      <c r="B19" s="209">
        <v>0</v>
      </c>
      <c r="C19" s="191">
        <v>20844</v>
      </c>
      <c r="D19" s="209">
        <v>0</v>
      </c>
      <c r="E19" s="245">
        <v>33142</v>
      </c>
      <c r="F19" s="191">
        <v>204630.1</v>
      </c>
      <c r="J19" s="250"/>
      <c r="L19" s="250"/>
      <c r="M19" s="250"/>
    </row>
    <row r="20" spans="1:72" ht="24.95" customHeight="1">
      <c r="A20" s="158" t="s">
        <v>257</v>
      </c>
      <c r="B20" s="209">
        <v>0</v>
      </c>
      <c r="C20" s="191">
        <v>8652</v>
      </c>
      <c r="D20" s="209">
        <v>0</v>
      </c>
      <c r="E20" s="245">
        <v>98093</v>
      </c>
      <c r="F20" s="191">
        <v>55628</v>
      </c>
      <c r="J20" s="250"/>
      <c r="K20" s="250"/>
      <c r="M20" s="250"/>
    </row>
    <row r="21" spans="1:72" ht="24.95" customHeight="1">
      <c r="A21" s="158" t="s">
        <v>258</v>
      </c>
      <c r="B21" s="191">
        <v>7571.3</v>
      </c>
      <c r="C21" s="191">
        <v>7011</v>
      </c>
      <c r="D21" s="209">
        <v>0</v>
      </c>
      <c r="E21" s="245">
        <v>311175</v>
      </c>
      <c r="F21" s="191">
        <v>181936.2</v>
      </c>
      <c r="M21" s="250"/>
    </row>
    <row r="22" spans="1:72" s="251" customFormat="1" ht="24.95" customHeight="1" thickBot="1">
      <c r="A22" s="161" t="s">
        <v>259</v>
      </c>
      <c r="B22" s="208">
        <v>0</v>
      </c>
      <c r="C22" s="190">
        <v>5880</v>
      </c>
      <c r="D22" s="208">
        <v>0</v>
      </c>
      <c r="E22" s="190">
        <v>145645</v>
      </c>
      <c r="F22" s="190">
        <v>148171.4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</row>
    <row r="23" spans="1:72" ht="18" customHeight="1">
      <c r="A23" s="219" t="s">
        <v>180</v>
      </c>
      <c r="B23" s="33"/>
      <c r="C23" s="31"/>
      <c r="D23" s="31"/>
      <c r="E23" s="34"/>
      <c r="F23" s="220" t="s">
        <v>223</v>
      </c>
    </row>
  </sheetData>
  <mergeCells count="8">
    <mergeCell ref="A2:F2"/>
    <mergeCell ref="A3:F3"/>
    <mergeCell ref="B5:B6"/>
    <mergeCell ref="C5:C6"/>
    <mergeCell ref="D5:D6"/>
    <mergeCell ref="A5:A6"/>
    <mergeCell ref="E5:E6"/>
    <mergeCell ref="F5:F6"/>
  </mergeCells>
  <phoneticPr fontId="43" type="noConversion"/>
  <printOptions gridLinesSet="0"/>
  <pageMargins left="0.78740157480314965" right="0.74803149606299213" top="1.7716535433070868" bottom="0.78740157480314965" header="0" footer="0"/>
  <pageSetup paperSize="9" scale="77" fitToHeight="0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7"/>
  <sheetViews>
    <sheetView showGridLines="0" view="pageBreakPreview" zoomScaleSheetLayoutView="100" workbookViewId="0">
      <selection activeCell="P9" sqref="P9:Q21"/>
    </sheetView>
  </sheetViews>
  <sheetFormatPr defaultColWidth="9" defaultRowHeight="14.25"/>
  <cols>
    <col min="1" max="1" width="10.5" style="134" customWidth="1"/>
    <col min="2" max="2" width="7" style="134" customWidth="1"/>
    <col min="3" max="3" width="8.375" style="134" customWidth="1"/>
    <col min="4" max="4" width="8.5" style="134" customWidth="1"/>
    <col min="5" max="5" width="7" style="134" customWidth="1"/>
    <col min="6" max="6" width="6.5" style="134" customWidth="1"/>
    <col min="7" max="7" width="6.375" style="134" customWidth="1"/>
    <col min="8" max="8" width="6.875" style="134" customWidth="1"/>
    <col min="9" max="9" width="6" style="134" customWidth="1"/>
    <col min="10" max="10" width="7.625" style="134" customWidth="1"/>
    <col min="11" max="11" width="6.875" style="134" customWidth="1"/>
    <col min="12" max="12" width="8.125" style="134" customWidth="1"/>
    <col min="13" max="16384" width="9" style="131"/>
  </cols>
  <sheetData>
    <row r="1" spans="1:16" ht="18" customHeight="1">
      <c r="A1" s="301"/>
      <c r="B1" s="301"/>
      <c r="C1" s="122"/>
      <c r="D1" s="122"/>
      <c r="L1" s="123"/>
    </row>
    <row r="2" spans="1:16" s="48" customFormat="1" ht="18" customHeight="1">
      <c r="A2" s="302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6" s="49" customFormat="1" ht="18" customHeight="1">
      <c r="A3" s="304" t="s">
        <v>205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pans="1:16" s="53" customFormat="1" ht="18" customHeight="1" thickBot="1">
      <c r="A4" s="55" t="s">
        <v>207</v>
      </c>
      <c r="L4" s="105" t="s">
        <v>63</v>
      </c>
    </row>
    <row r="5" spans="1:16" s="66" customFormat="1" ht="57" customHeight="1">
      <c r="A5" s="210" t="s">
        <v>112</v>
      </c>
      <c r="B5" s="65" t="s">
        <v>113</v>
      </c>
      <c r="C5" s="65" t="s">
        <v>114</v>
      </c>
      <c r="D5" s="65" t="s">
        <v>115</v>
      </c>
      <c r="E5" s="65" t="s">
        <v>147</v>
      </c>
      <c r="F5" s="65" t="s">
        <v>116</v>
      </c>
      <c r="G5" s="65" t="s">
        <v>117</v>
      </c>
      <c r="H5" s="65" t="s">
        <v>118</v>
      </c>
      <c r="I5" s="65" t="s">
        <v>119</v>
      </c>
      <c r="J5" s="65" t="s">
        <v>139</v>
      </c>
      <c r="K5" s="65" t="s">
        <v>120</v>
      </c>
      <c r="L5" s="91" t="s">
        <v>173</v>
      </c>
    </row>
    <row r="6" spans="1:16" s="53" customFormat="1" ht="27" customHeight="1">
      <c r="A6" s="54">
        <v>2017</v>
      </c>
      <c r="B6" s="67">
        <v>0</v>
      </c>
      <c r="C6" s="67">
        <v>0</v>
      </c>
      <c r="D6" s="67">
        <v>0</v>
      </c>
      <c r="E6" s="67">
        <v>0</v>
      </c>
      <c r="F6" s="67">
        <v>93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6" s="68" customFormat="1" ht="27" customHeight="1">
      <c r="A7" s="54">
        <v>2018</v>
      </c>
      <c r="B7" s="67">
        <v>33</v>
      </c>
      <c r="C7" s="67">
        <v>38</v>
      </c>
      <c r="D7" s="67">
        <v>0</v>
      </c>
      <c r="E7" s="67">
        <v>0</v>
      </c>
      <c r="F7" s="67">
        <v>97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6" s="68" customFormat="1" ht="27" customHeight="1">
      <c r="A8" s="54">
        <v>2019</v>
      </c>
      <c r="B8" s="67">
        <v>65</v>
      </c>
      <c r="C8" s="67">
        <v>115</v>
      </c>
      <c r="D8" s="67">
        <v>85</v>
      </c>
      <c r="E8" s="67">
        <v>99</v>
      </c>
      <c r="F8" s="67">
        <v>100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6" s="53" customFormat="1" ht="27" customHeight="1">
      <c r="A9" s="54">
        <v>2020</v>
      </c>
      <c r="B9" s="204">
        <v>86</v>
      </c>
      <c r="C9" s="204">
        <v>83</v>
      </c>
      <c r="D9" s="204">
        <v>80</v>
      </c>
      <c r="E9" s="204">
        <v>114</v>
      </c>
      <c r="F9" s="204">
        <v>101</v>
      </c>
      <c r="G9" s="165">
        <v>0</v>
      </c>
      <c r="H9" s="165">
        <v>0</v>
      </c>
      <c r="I9" s="165">
        <v>0</v>
      </c>
      <c r="J9" s="164">
        <v>11</v>
      </c>
      <c r="K9" s="165">
        <v>0</v>
      </c>
      <c r="L9" s="165">
        <v>0</v>
      </c>
      <c r="P9"/>
    </row>
    <row r="10" spans="1:16" s="68" customFormat="1" ht="27" customHeight="1">
      <c r="A10" s="69">
        <v>2021</v>
      </c>
      <c r="B10" s="149">
        <f t="shared" ref="B10:L10" si="0">SUM(B12:B23)</f>
        <v>72</v>
      </c>
      <c r="C10" s="149">
        <f t="shared" si="0"/>
        <v>104</v>
      </c>
      <c r="D10" s="149">
        <f t="shared" si="0"/>
        <v>71</v>
      </c>
      <c r="E10" s="149">
        <f t="shared" si="0"/>
        <v>117</v>
      </c>
      <c r="F10" s="149">
        <f t="shared" si="0"/>
        <v>113</v>
      </c>
      <c r="G10" s="149">
        <f t="shared" si="0"/>
        <v>0</v>
      </c>
      <c r="H10" s="149">
        <f t="shared" si="0"/>
        <v>0</v>
      </c>
      <c r="I10" s="149">
        <f t="shared" si="0"/>
        <v>0</v>
      </c>
      <c r="J10" s="149">
        <f t="shared" si="0"/>
        <v>16</v>
      </c>
      <c r="K10" s="149">
        <f t="shared" si="0"/>
        <v>0</v>
      </c>
      <c r="L10" s="149">
        <f t="shared" si="0"/>
        <v>0</v>
      </c>
      <c r="P10"/>
    </row>
    <row r="11" spans="1:16" s="53" customFormat="1" ht="15" customHeight="1">
      <c r="A11" s="70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P11"/>
    </row>
    <row r="12" spans="1:16" s="53" customFormat="1" ht="24.95" customHeight="1">
      <c r="A12" s="70" t="s">
        <v>50</v>
      </c>
      <c r="B12" s="180">
        <v>11</v>
      </c>
      <c r="C12" s="180">
        <v>12</v>
      </c>
      <c r="D12" s="180">
        <v>3</v>
      </c>
      <c r="E12" s="180">
        <v>5</v>
      </c>
      <c r="F12" s="180">
        <v>7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P12"/>
    </row>
    <row r="13" spans="1:16" s="53" customFormat="1" ht="24.95" customHeight="1">
      <c r="A13" s="70" t="s">
        <v>51</v>
      </c>
      <c r="B13" s="180">
        <v>15</v>
      </c>
      <c r="C13" s="180">
        <v>4</v>
      </c>
      <c r="D13" s="180">
        <v>4</v>
      </c>
      <c r="E13" s="180">
        <v>5</v>
      </c>
      <c r="F13" s="180">
        <v>5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P13"/>
    </row>
    <row r="14" spans="1:16" s="53" customFormat="1" ht="24.95" customHeight="1">
      <c r="A14" s="70" t="s">
        <v>52</v>
      </c>
      <c r="B14" s="180">
        <v>5</v>
      </c>
      <c r="C14" s="180">
        <v>10</v>
      </c>
      <c r="D14" s="180">
        <v>6</v>
      </c>
      <c r="E14" s="180">
        <v>10</v>
      </c>
      <c r="F14" s="180">
        <v>7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P14"/>
    </row>
    <row r="15" spans="1:16" s="53" customFormat="1" ht="24.95" customHeight="1">
      <c r="A15" s="70" t="s">
        <v>53</v>
      </c>
      <c r="B15" s="180">
        <v>6</v>
      </c>
      <c r="C15" s="180">
        <v>11</v>
      </c>
      <c r="D15" s="180">
        <v>3</v>
      </c>
      <c r="E15" s="180">
        <v>10</v>
      </c>
      <c r="F15" s="180">
        <v>6</v>
      </c>
      <c r="G15" s="180">
        <v>0</v>
      </c>
      <c r="H15" s="180">
        <v>0</v>
      </c>
      <c r="I15" s="180">
        <v>0</v>
      </c>
      <c r="J15" s="180">
        <v>1</v>
      </c>
      <c r="K15" s="180">
        <v>0</v>
      </c>
      <c r="L15" s="180">
        <v>0</v>
      </c>
      <c r="P15"/>
    </row>
    <row r="16" spans="1:16" s="53" customFormat="1" ht="24.95" customHeight="1">
      <c r="A16" s="70" t="s">
        <v>54</v>
      </c>
      <c r="B16" s="180">
        <v>5</v>
      </c>
      <c r="C16" s="180">
        <v>8</v>
      </c>
      <c r="D16" s="180">
        <v>7</v>
      </c>
      <c r="E16" s="180">
        <v>11</v>
      </c>
      <c r="F16" s="180">
        <v>15</v>
      </c>
      <c r="G16" s="180">
        <v>0</v>
      </c>
      <c r="H16" s="180">
        <v>0</v>
      </c>
      <c r="I16" s="180">
        <v>0</v>
      </c>
      <c r="J16" s="180">
        <v>2</v>
      </c>
      <c r="K16" s="180">
        <v>0</v>
      </c>
      <c r="L16" s="180">
        <v>0</v>
      </c>
      <c r="P16"/>
    </row>
    <row r="17" spans="1:16" s="53" customFormat="1" ht="24.95" customHeight="1">
      <c r="A17" s="70" t="s">
        <v>55</v>
      </c>
      <c r="B17" s="180">
        <v>2</v>
      </c>
      <c r="C17" s="180">
        <v>6</v>
      </c>
      <c r="D17" s="180">
        <v>8</v>
      </c>
      <c r="E17" s="180">
        <v>14</v>
      </c>
      <c r="F17" s="180">
        <v>13</v>
      </c>
      <c r="G17" s="180">
        <v>0</v>
      </c>
      <c r="H17" s="180">
        <v>0</v>
      </c>
      <c r="I17" s="180">
        <v>0</v>
      </c>
      <c r="J17" s="180">
        <v>2</v>
      </c>
      <c r="K17" s="180">
        <v>0</v>
      </c>
      <c r="L17" s="180">
        <v>0</v>
      </c>
      <c r="P17"/>
    </row>
    <row r="18" spans="1:16" s="53" customFormat="1" ht="24.95" customHeight="1">
      <c r="A18" s="70" t="s">
        <v>56</v>
      </c>
      <c r="B18" s="180">
        <v>1</v>
      </c>
      <c r="C18" s="180">
        <v>9</v>
      </c>
      <c r="D18" s="180">
        <v>9</v>
      </c>
      <c r="E18" s="180">
        <v>12</v>
      </c>
      <c r="F18" s="180">
        <v>12</v>
      </c>
      <c r="G18" s="180">
        <v>0</v>
      </c>
      <c r="H18" s="180">
        <v>0</v>
      </c>
      <c r="I18" s="180">
        <v>0</v>
      </c>
      <c r="J18" s="180">
        <v>4</v>
      </c>
      <c r="K18" s="180">
        <v>0</v>
      </c>
      <c r="L18" s="180">
        <v>0</v>
      </c>
      <c r="P18"/>
    </row>
    <row r="19" spans="1:16" s="53" customFormat="1" ht="24.95" customHeight="1">
      <c r="A19" s="70" t="s">
        <v>57</v>
      </c>
      <c r="B19" s="180">
        <v>0</v>
      </c>
      <c r="C19" s="180">
        <v>2</v>
      </c>
      <c r="D19" s="180">
        <v>9</v>
      </c>
      <c r="E19" s="180">
        <v>20</v>
      </c>
      <c r="F19" s="180">
        <v>16</v>
      </c>
      <c r="G19" s="180">
        <v>0</v>
      </c>
      <c r="H19" s="180">
        <v>0</v>
      </c>
      <c r="I19" s="180">
        <v>0</v>
      </c>
      <c r="J19" s="180">
        <v>7</v>
      </c>
      <c r="K19" s="180">
        <v>0</v>
      </c>
      <c r="L19" s="180">
        <v>0</v>
      </c>
      <c r="P19"/>
    </row>
    <row r="20" spans="1:16" s="53" customFormat="1" ht="24.95" customHeight="1">
      <c r="A20" s="70" t="s">
        <v>58</v>
      </c>
      <c r="B20" s="180">
        <v>1</v>
      </c>
      <c r="C20" s="180">
        <v>5</v>
      </c>
      <c r="D20" s="180">
        <v>11</v>
      </c>
      <c r="E20" s="180">
        <v>13</v>
      </c>
      <c r="F20" s="180">
        <v>13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P20"/>
    </row>
    <row r="21" spans="1:16" s="53" customFormat="1" ht="24.95" customHeight="1">
      <c r="A21" s="70" t="s">
        <v>59</v>
      </c>
      <c r="B21" s="180">
        <v>7</v>
      </c>
      <c r="C21" s="180">
        <v>9</v>
      </c>
      <c r="D21" s="180">
        <v>3</v>
      </c>
      <c r="E21" s="180">
        <v>11</v>
      </c>
      <c r="F21" s="180">
        <v>10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</row>
    <row r="22" spans="1:16" s="53" customFormat="1" ht="24.95" customHeight="1">
      <c r="A22" s="70" t="s">
        <v>60</v>
      </c>
      <c r="B22" s="180">
        <v>6</v>
      </c>
      <c r="C22" s="180">
        <v>16</v>
      </c>
      <c r="D22" s="180">
        <v>5</v>
      </c>
      <c r="E22" s="180">
        <v>3</v>
      </c>
      <c r="F22" s="180">
        <v>5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</row>
    <row r="23" spans="1:16" s="53" customFormat="1" ht="24.95" customHeight="1" thickBot="1">
      <c r="A23" s="71" t="s">
        <v>61</v>
      </c>
      <c r="B23" s="180">
        <v>13</v>
      </c>
      <c r="C23" s="180">
        <v>12</v>
      </c>
      <c r="D23" s="180">
        <v>3</v>
      </c>
      <c r="E23" s="180">
        <v>3</v>
      </c>
      <c r="F23" s="180">
        <v>4</v>
      </c>
      <c r="G23" s="180">
        <v>0</v>
      </c>
      <c r="H23" s="180">
        <v>0</v>
      </c>
      <c r="I23" s="180">
        <v>0</v>
      </c>
      <c r="J23" s="181">
        <v>0</v>
      </c>
      <c r="K23" s="181">
        <v>0</v>
      </c>
      <c r="L23" s="181">
        <v>0</v>
      </c>
    </row>
    <row r="24" spans="1:16" s="75" customFormat="1" ht="12" customHeight="1">
      <c r="A24" s="72" t="s">
        <v>121</v>
      </c>
      <c r="B24" s="142"/>
      <c r="C24" s="142"/>
      <c r="D24" s="142"/>
      <c r="E24" s="142"/>
      <c r="F24" s="73"/>
      <c r="G24" s="74"/>
      <c r="H24" s="74"/>
      <c r="I24" s="74"/>
      <c r="J24" s="150"/>
      <c r="K24" s="150"/>
      <c r="L24" s="119" t="s">
        <v>152</v>
      </c>
    </row>
    <row r="25" spans="1:16" s="75" customFormat="1" ht="12" customHeight="1">
      <c r="A25" s="77" t="s">
        <v>151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6" s="75" customFormat="1" ht="12" customHeight="1">
      <c r="A26" s="141" t="s">
        <v>62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6" s="75" customFormat="1" ht="12" customHeight="1">
      <c r="A27" s="122" t="s">
        <v>155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  <row r="28" spans="1:16" s="53" customFormat="1" ht="13.5" customHeight="1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6" s="53" customFormat="1" ht="18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6" s="53" customFormat="1" ht="18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6" s="53" customFormat="1" ht="18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6" s="53" customFormat="1" ht="18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9" s="53" customFormat="1" ht="18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9" s="53" customFormat="1" ht="18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9" s="53" customFormat="1" ht="18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9" s="53" customFormat="1" ht="18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9" s="53" customFormat="1" ht="18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9" s="53" customFormat="1" ht="18" customHeight="1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0"/>
      <c r="N38" s="80"/>
      <c r="O38" s="80"/>
      <c r="P38" s="80"/>
      <c r="Q38" s="80"/>
      <c r="R38" s="80"/>
      <c r="S38" s="80"/>
    </row>
    <row r="39" spans="1:19" s="53" customFormat="1" ht="11.25">
      <c r="A39" s="58"/>
      <c r="B39" s="58"/>
      <c r="C39" s="58"/>
      <c r="D39" s="58"/>
      <c r="E39" s="58"/>
      <c r="F39" s="58"/>
      <c r="G39" s="58"/>
      <c r="H39" s="58"/>
      <c r="I39" s="58"/>
      <c r="K39" s="58"/>
      <c r="L39" s="58"/>
    </row>
    <row r="40" spans="1:19" s="53" customFormat="1" ht="11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9" s="53" customFormat="1" ht="11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9" s="53" customFormat="1" ht="11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9" s="53" customFormat="1" ht="11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9" s="53" customFormat="1" ht="11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9" s="53" customFormat="1" ht="11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9" s="53" customFormat="1" ht="11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9" s="53" customFormat="1" ht="11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9" s="53" customFormat="1" ht="11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12" s="53" customFormat="1" ht="11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s="53" customFormat="1" ht="11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2" s="53" customFormat="1" ht="11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s="53" customFormat="1" ht="11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s="53" customFormat="1" ht="11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s="53" customFormat="1" ht="11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s="53" customFormat="1" ht="11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s="53" customFormat="1" ht="11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s="53" customFormat="1" ht="11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s="53" customFormat="1" ht="11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s="53" customFormat="1" ht="11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s="53" customFormat="1" ht="11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s="53" customFormat="1" ht="11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s="53" customFormat="1" ht="11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s="53" customFormat="1" ht="11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s="53" customFormat="1" ht="11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s="53" customFormat="1" ht="11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s="53" customFormat="1" ht="11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1:12" s="53" customFormat="1" ht="11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1:12" s="53" customFormat="1" ht="11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1:12" s="53" customFormat="1" ht="11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1:12" s="53" customFormat="1" ht="11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1:12" s="53" customFormat="1" ht="11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1:12" s="53" customFormat="1" ht="11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12" s="53" customFormat="1" ht="11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s="53" customFormat="1" ht="11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s="53" customFormat="1" ht="11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s="53" customFormat="1" ht="11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 s="53" customFormat="1" ht="11.2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s="53" customFormat="1" ht="11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 s="53" customFormat="1" ht="11.2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0" spans="1:12" s="53" customFormat="1" ht="11.2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</row>
    <row r="81" spans="1:12" s="53" customFormat="1" ht="11.2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</row>
    <row r="82" spans="1:12" s="53" customFormat="1" ht="11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</row>
    <row r="83" spans="1:12" s="53" customFormat="1" ht="11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s="53" customFormat="1" ht="11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s="53" customFormat="1" ht="11.2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</row>
    <row r="86" spans="1:12" s="53" customFormat="1" ht="11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s="53" customFormat="1" ht="11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</sheetData>
  <mergeCells count="3">
    <mergeCell ref="A1:B1"/>
    <mergeCell ref="A2:L2"/>
    <mergeCell ref="A3:L3"/>
  </mergeCells>
  <phoneticPr fontId="43" type="noConversion"/>
  <printOptions gridLinesSet="0"/>
  <pageMargins left="0.78740157480314965" right="0.74803149606299213" top="1.7716535433070866" bottom="0.78740157480314965" header="0" footer="0"/>
  <pageSetup paperSize="9" scale="88" fitToHeight="0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showGridLines="0" view="pageBreakPreview" topLeftCell="A4" zoomScaleSheetLayoutView="100" workbookViewId="0">
      <selection activeCell="A5" sqref="A5:A9"/>
    </sheetView>
  </sheetViews>
  <sheetFormatPr defaultColWidth="9" defaultRowHeight="14.25"/>
  <cols>
    <col min="1" max="1" width="10.75" style="134" customWidth="1"/>
    <col min="2" max="6" width="9.875" style="131" customWidth="1"/>
    <col min="7" max="7" width="9.875" style="138" customWidth="1"/>
    <col min="8" max="9" width="9.875" style="131" customWidth="1"/>
    <col min="10" max="10" width="11.5" style="134" customWidth="1"/>
    <col min="11" max="11" width="10.25" style="138" customWidth="1"/>
    <col min="12" max="13" width="9.75" style="131" customWidth="1"/>
    <col min="14" max="14" width="9.75" style="138" customWidth="1"/>
    <col min="15" max="15" width="9.75" style="139" customWidth="1"/>
    <col min="16" max="17" width="9.75" style="131" customWidth="1"/>
    <col min="18" max="18" width="9" style="131" customWidth="1"/>
    <col min="19" max="16384" width="9" style="131"/>
  </cols>
  <sheetData>
    <row r="1" spans="1:18" ht="18" customHeight="1">
      <c r="A1" s="89"/>
      <c r="B1" s="135"/>
      <c r="C1" s="135"/>
      <c r="D1" s="135"/>
      <c r="E1" s="135"/>
      <c r="F1" s="135"/>
      <c r="G1" s="136"/>
      <c r="H1" s="305"/>
      <c r="I1" s="305"/>
      <c r="J1" s="309"/>
      <c r="K1" s="309"/>
      <c r="L1" s="135"/>
      <c r="M1" s="135"/>
      <c r="N1" s="136"/>
      <c r="O1" s="137"/>
      <c r="P1" s="310"/>
      <c r="Q1" s="310"/>
      <c r="R1" s="310"/>
    </row>
    <row r="2" spans="1:18" s="48" customFormat="1" ht="18" customHeight="1">
      <c r="A2" s="302" t="s">
        <v>90</v>
      </c>
      <c r="B2" s="303"/>
      <c r="C2" s="303"/>
      <c r="D2" s="303"/>
      <c r="E2" s="303"/>
      <c r="F2" s="303"/>
      <c r="G2" s="303"/>
      <c r="H2" s="303"/>
      <c r="I2" s="303"/>
      <c r="J2" s="325" t="s">
        <v>89</v>
      </c>
      <c r="K2" s="325"/>
      <c r="L2" s="325"/>
      <c r="M2" s="325"/>
      <c r="N2" s="325"/>
      <c r="O2" s="325"/>
      <c r="P2" s="325"/>
      <c r="Q2" s="325"/>
      <c r="R2" s="325"/>
    </row>
    <row r="3" spans="1:18" s="87" customFormat="1" ht="18" customHeight="1">
      <c r="A3" s="325"/>
      <c r="B3" s="325"/>
      <c r="C3" s="325"/>
      <c r="D3" s="325"/>
      <c r="E3" s="325"/>
      <c r="F3" s="325"/>
      <c r="G3" s="325"/>
      <c r="H3" s="325"/>
      <c r="I3" s="325"/>
    </row>
    <row r="4" spans="1:18" s="53" customFormat="1" ht="18" customHeight="1" thickBot="1">
      <c r="A4" s="55" t="s">
        <v>226</v>
      </c>
      <c r="G4" s="56"/>
      <c r="K4" s="56"/>
      <c r="N4" s="56"/>
      <c r="O4" s="64"/>
      <c r="R4" s="105" t="s">
        <v>227</v>
      </c>
    </row>
    <row r="5" spans="1:18" s="11" customFormat="1" ht="13.5" customHeight="1">
      <c r="A5" s="312" t="s">
        <v>88</v>
      </c>
      <c r="B5" s="311" t="s">
        <v>87</v>
      </c>
      <c r="C5" s="311"/>
      <c r="D5" s="311"/>
      <c r="E5" s="311"/>
      <c r="F5" s="312"/>
      <c r="G5" s="306" t="s">
        <v>86</v>
      </c>
      <c r="H5" s="321" t="s">
        <v>85</v>
      </c>
      <c r="I5" s="322"/>
      <c r="J5" s="338" t="s">
        <v>177</v>
      </c>
      <c r="K5" s="341" t="s">
        <v>84</v>
      </c>
      <c r="L5" s="344" t="s">
        <v>178</v>
      </c>
      <c r="M5" s="315" t="s">
        <v>83</v>
      </c>
      <c r="N5" s="347" t="s">
        <v>179</v>
      </c>
      <c r="O5" s="332" t="s">
        <v>82</v>
      </c>
      <c r="P5" s="311"/>
      <c r="Q5" s="311"/>
      <c r="R5" s="332" t="s">
        <v>225</v>
      </c>
    </row>
    <row r="6" spans="1:18" s="11" customFormat="1" ht="13.5" customHeight="1">
      <c r="A6" s="335"/>
      <c r="B6" s="313"/>
      <c r="C6" s="313"/>
      <c r="D6" s="313"/>
      <c r="E6" s="313"/>
      <c r="F6" s="314"/>
      <c r="G6" s="307"/>
      <c r="H6" s="323"/>
      <c r="I6" s="324"/>
      <c r="J6" s="339"/>
      <c r="K6" s="342"/>
      <c r="L6" s="345"/>
      <c r="M6" s="316"/>
      <c r="N6" s="348"/>
      <c r="O6" s="337"/>
      <c r="P6" s="313"/>
      <c r="Q6" s="313"/>
      <c r="R6" s="333"/>
    </row>
    <row r="7" spans="1:18" s="11" customFormat="1" ht="13.5" customHeight="1">
      <c r="A7" s="335"/>
      <c r="B7" s="350" t="s">
        <v>79</v>
      </c>
      <c r="C7" s="323" t="s">
        <v>174</v>
      </c>
      <c r="D7" s="323" t="s">
        <v>81</v>
      </c>
      <c r="E7" s="323" t="s">
        <v>175</v>
      </c>
      <c r="F7" s="323" t="s">
        <v>80</v>
      </c>
      <c r="G7" s="307"/>
      <c r="H7" s="323" t="s">
        <v>79</v>
      </c>
      <c r="I7" s="324" t="s">
        <v>176</v>
      </c>
      <c r="J7" s="339"/>
      <c r="K7" s="342"/>
      <c r="L7" s="345"/>
      <c r="M7" s="316"/>
      <c r="N7" s="348"/>
      <c r="O7" s="328" t="s">
        <v>148</v>
      </c>
      <c r="P7" s="328" t="s">
        <v>149</v>
      </c>
      <c r="Q7" s="318" t="s">
        <v>150</v>
      </c>
      <c r="R7" s="333"/>
    </row>
    <row r="8" spans="1:18" s="11" customFormat="1" ht="13.5" customHeight="1">
      <c r="A8" s="335"/>
      <c r="B8" s="350"/>
      <c r="C8" s="323"/>
      <c r="D8" s="323"/>
      <c r="E8" s="330"/>
      <c r="F8" s="323"/>
      <c r="G8" s="307"/>
      <c r="H8" s="323"/>
      <c r="I8" s="324"/>
      <c r="J8" s="339"/>
      <c r="K8" s="342"/>
      <c r="L8" s="345"/>
      <c r="M8" s="316"/>
      <c r="N8" s="348"/>
      <c r="O8" s="328"/>
      <c r="P8" s="328"/>
      <c r="Q8" s="319"/>
      <c r="R8" s="333"/>
    </row>
    <row r="9" spans="1:18" s="11" customFormat="1" ht="13.5" customHeight="1">
      <c r="A9" s="336"/>
      <c r="B9" s="351"/>
      <c r="C9" s="326"/>
      <c r="D9" s="326"/>
      <c r="E9" s="331"/>
      <c r="F9" s="326"/>
      <c r="G9" s="308"/>
      <c r="H9" s="326"/>
      <c r="I9" s="327"/>
      <c r="J9" s="340"/>
      <c r="K9" s="343"/>
      <c r="L9" s="346"/>
      <c r="M9" s="317"/>
      <c r="N9" s="349"/>
      <c r="O9" s="329"/>
      <c r="P9" s="329"/>
      <c r="Q9" s="320"/>
      <c r="R9" s="334"/>
    </row>
    <row r="10" spans="1:18" s="110" customFormat="1" ht="20.100000000000001" customHeight="1">
      <c r="A10" s="54">
        <v>2017</v>
      </c>
      <c r="B10" s="12">
        <v>10.316666666666665</v>
      </c>
      <c r="C10" s="12">
        <v>17.408333333333335</v>
      </c>
      <c r="D10" s="12">
        <v>38.6</v>
      </c>
      <c r="E10" s="12">
        <v>3.8833333333333333</v>
      </c>
      <c r="F10" s="81">
        <v>-17.899999999999999</v>
      </c>
      <c r="G10" s="12">
        <v>7953</v>
      </c>
      <c r="H10" s="12">
        <v>66.083333333333329</v>
      </c>
      <c r="I10" s="12">
        <v>6</v>
      </c>
      <c r="J10" s="12">
        <v>1016.2416666666667</v>
      </c>
      <c r="K10" s="12">
        <v>2.9833333333333329</v>
      </c>
      <c r="L10" s="12">
        <v>0</v>
      </c>
      <c r="M10" s="12">
        <v>2238.0000000000005</v>
      </c>
      <c r="N10" s="63">
        <v>0</v>
      </c>
      <c r="O10" s="12">
        <v>1.4666666666666668</v>
      </c>
      <c r="P10" s="12">
        <v>9.6999999999999993</v>
      </c>
      <c r="Q10" s="12">
        <v>16.600000000000001</v>
      </c>
      <c r="R10" s="54">
        <v>2017</v>
      </c>
    </row>
    <row r="11" spans="1:18" s="111" customFormat="1" ht="20.100000000000001" customHeight="1">
      <c r="A11" s="54">
        <v>2018</v>
      </c>
      <c r="B11" s="12">
        <v>10.308333333333334</v>
      </c>
      <c r="C11" s="12">
        <v>17.374999999999996</v>
      </c>
      <c r="D11" s="12">
        <v>37.799999999999997</v>
      </c>
      <c r="E11" s="12">
        <v>4.0166666666666666</v>
      </c>
      <c r="F11" s="81">
        <v>-21.7</v>
      </c>
      <c r="G11" s="12">
        <v>1290.6999999999998</v>
      </c>
      <c r="H11" s="12">
        <v>66.666666666666671</v>
      </c>
      <c r="I11" s="12">
        <v>6</v>
      </c>
      <c r="J11" s="12">
        <v>1016.4583333333331</v>
      </c>
      <c r="K11" s="12">
        <v>3.1916666666666664</v>
      </c>
      <c r="L11" s="12">
        <v>0</v>
      </c>
      <c r="M11" s="12">
        <v>2253.6</v>
      </c>
      <c r="N11" s="63">
        <v>0</v>
      </c>
      <c r="O11" s="12">
        <v>1.4833333333333334</v>
      </c>
      <c r="P11" s="12">
        <v>11.3</v>
      </c>
      <c r="Q11" s="12">
        <v>22.7</v>
      </c>
      <c r="R11" s="54">
        <v>2018</v>
      </c>
    </row>
    <row r="12" spans="1:18" s="111" customFormat="1" ht="20.100000000000001" customHeight="1">
      <c r="A12" s="54">
        <v>2019</v>
      </c>
      <c r="B12" s="12">
        <v>11</v>
      </c>
      <c r="C12" s="12">
        <v>18.100000000000001</v>
      </c>
      <c r="D12" s="12">
        <v>34.5</v>
      </c>
      <c r="E12" s="12">
        <v>4.75</v>
      </c>
      <c r="F12" s="81">
        <v>-15.600000000000001</v>
      </c>
      <c r="G12" s="12">
        <v>1005.8000000000001</v>
      </c>
      <c r="H12" s="12">
        <v>68.583333333333329</v>
      </c>
      <c r="I12" s="12">
        <v>6</v>
      </c>
      <c r="J12" s="12">
        <v>1016.3666666666667</v>
      </c>
      <c r="K12" s="12">
        <v>4.1916666666666673</v>
      </c>
      <c r="L12" s="12">
        <v>52.833333333333336</v>
      </c>
      <c r="M12" s="12">
        <v>1776.2</v>
      </c>
      <c r="N12" s="63">
        <v>0</v>
      </c>
      <c r="O12" s="12">
        <v>1.4500000000000004</v>
      </c>
      <c r="P12" s="12">
        <v>9</v>
      </c>
      <c r="Q12" s="12">
        <v>17.7</v>
      </c>
      <c r="R12" s="54">
        <v>2019</v>
      </c>
    </row>
    <row r="13" spans="1:18" s="110" customFormat="1" ht="20.100000000000001" customHeight="1">
      <c r="A13" s="54">
        <v>2020</v>
      </c>
      <c r="B13" s="192">
        <v>10.808333333333335</v>
      </c>
      <c r="C13" s="192">
        <v>16.900000000000002</v>
      </c>
      <c r="D13" s="192">
        <v>32.799999999999997</v>
      </c>
      <c r="E13" s="192">
        <v>5.325000000000002</v>
      </c>
      <c r="F13" s="166">
        <v>-17.7</v>
      </c>
      <c r="G13" s="192">
        <v>1297.9000000000001</v>
      </c>
      <c r="H13" s="192">
        <v>72.916666666666671</v>
      </c>
      <c r="I13" s="192">
        <v>11</v>
      </c>
      <c r="J13" s="194">
        <v>1016.85</v>
      </c>
      <c r="K13" s="194">
        <v>5.3083333333333336</v>
      </c>
      <c r="L13" s="194">
        <v>53</v>
      </c>
      <c r="M13" s="194">
        <v>2076.4</v>
      </c>
      <c r="N13" s="167">
        <v>0</v>
      </c>
      <c r="O13" s="194">
        <v>1.3416666666666668</v>
      </c>
      <c r="P13" s="192">
        <v>9.6</v>
      </c>
      <c r="Q13" s="192">
        <v>21.1</v>
      </c>
      <c r="R13" s="54">
        <v>2020</v>
      </c>
    </row>
    <row r="14" spans="1:18" s="111" customFormat="1" ht="20.100000000000001" customHeight="1">
      <c r="A14" s="69">
        <v>2021</v>
      </c>
      <c r="B14" s="193">
        <f>SUM(B16:B27)/12</f>
        <v>9.9833333333333325</v>
      </c>
      <c r="C14" s="193">
        <f>SUM(C16:C27)/12</f>
        <v>16.099999999999998</v>
      </c>
      <c r="D14" s="193">
        <f>MAX(D16:D27)</f>
        <v>31.2</v>
      </c>
      <c r="E14" s="193">
        <f>SUM(E16:E27)/12</f>
        <v>4.6083333333333334</v>
      </c>
      <c r="F14" s="162">
        <f>MIN(F16:F27)</f>
        <v>-19.2</v>
      </c>
      <c r="G14" s="193">
        <f>SUM(G16:G27)</f>
        <v>1129.0999999999999</v>
      </c>
      <c r="H14" s="193">
        <f>SUM(H16:H27)/12</f>
        <v>73.666666666666671</v>
      </c>
      <c r="I14" s="193">
        <f>MIN(I16:I27)</f>
        <v>13</v>
      </c>
      <c r="J14" s="195">
        <f>SUM(J16:J27)/12</f>
        <v>1016.6666666666665</v>
      </c>
      <c r="K14" s="195">
        <f>SUM(K16:K27)/12</f>
        <v>4.7166666666666659</v>
      </c>
      <c r="L14" s="195">
        <f>SUM(L16:L27)/12</f>
        <v>54.166666666666664</v>
      </c>
      <c r="M14" s="195">
        <f>SUM(M16:M27)</f>
        <v>1546.2</v>
      </c>
      <c r="N14" s="163">
        <f>MAX(N16:N27)</f>
        <v>0</v>
      </c>
      <c r="O14" s="195">
        <f>SUM(O16:O27)/12</f>
        <v>1.3083333333333333</v>
      </c>
      <c r="P14" s="193">
        <f>MAX(P16:P27)</f>
        <v>9.6</v>
      </c>
      <c r="Q14" s="193">
        <f>MAX(Q16:Q27)</f>
        <v>16.100000000000001</v>
      </c>
      <c r="R14" s="69">
        <v>2021</v>
      </c>
    </row>
    <row r="15" spans="1:18" s="110" customFormat="1" ht="12" customHeight="1">
      <c r="A15" s="90"/>
      <c r="B15" s="81"/>
      <c r="C15" s="112"/>
      <c r="D15" s="112"/>
      <c r="E15" s="112"/>
      <c r="F15" s="112"/>
      <c r="G15" s="112"/>
      <c r="H15" s="112"/>
      <c r="I15" s="112"/>
      <c r="J15" s="81"/>
      <c r="K15" s="81"/>
      <c r="L15" s="63"/>
      <c r="M15" s="63"/>
      <c r="N15" s="63"/>
      <c r="O15" s="112"/>
      <c r="P15" s="112"/>
      <c r="Q15" s="112"/>
      <c r="R15" s="113"/>
    </row>
    <row r="16" spans="1:18" s="110" customFormat="1" ht="24.95" customHeight="1">
      <c r="A16" s="70" t="s">
        <v>78</v>
      </c>
      <c r="B16" s="184">
        <v>-4.5</v>
      </c>
      <c r="C16" s="199">
        <v>1.9</v>
      </c>
      <c r="D16" s="199">
        <v>10.199999999999999</v>
      </c>
      <c r="E16" s="182">
        <v>-10.6</v>
      </c>
      <c r="F16" s="182">
        <v>-19.2</v>
      </c>
      <c r="G16" s="199">
        <v>12.3</v>
      </c>
      <c r="H16" s="196">
        <v>63</v>
      </c>
      <c r="I16" s="196">
        <v>17</v>
      </c>
      <c r="J16" s="196">
        <v>1024.5999999999999</v>
      </c>
      <c r="K16" s="211">
        <v>-11.3</v>
      </c>
      <c r="L16" s="196">
        <v>40</v>
      </c>
      <c r="M16" s="196">
        <v>179.6</v>
      </c>
      <c r="N16" s="183">
        <v>0</v>
      </c>
      <c r="O16" s="196">
        <v>1.5</v>
      </c>
      <c r="P16" s="196">
        <v>8</v>
      </c>
      <c r="Q16" s="196">
        <v>15.5</v>
      </c>
      <c r="R16" s="114" t="s">
        <v>124</v>
      </c>
    </row>
    <row r="17" spans="1:18" s="110" customFormat="1" ht="24.95" customHeight="1">
      <c r="A17" s="70" t="s">
        <v>77</v>
      </c>
      <c r="B17" s="198">
        <v>0.3</v>
      </c>
      <c r="C17" s="199">
        <v>7.2</v>
      </c>
      <c r="D17" s="199">
        <v>19.5</v>
      </c>
      <c r="E17" s="182">
        <v>-6.1</v>
      </c>
      <c r="F17" s="182">
        <v>-13.1</v>
      </c>
      <c r="G17" s="199">
        <v>11.6</v>
      </c>
      <c r="H17" s="196">
        <v>59</v>
      </c>
      <c r="I17" s="196">
        <v>13</v>
      </c>
      <c r="J17" s="196">
        <v>1020.9</v>
      </c>
      <c r="K17" s="212">
        <v>-7.8</v>
      </c>
      <c r="L17" s="196">
        <v>35</v>
      </c>
      <c r="M17" s="196">
        <v>0</v>
      </c>
      <c r="N17" s="183">
        <v>0</v>
      </c>
      <c r="O17" s="196">
        <v>1.6</v>
      </c>
      <c r="P17" s="196">
        <v>7.2</v>
      </c>
      <c r="Q17" s="196">
        <v>14.5</v>
      </c>
      <c r="R17" s="114" t="s">
        <v>125</v>
      </c>
    </row>
    <row r="18" spans="1:18" s="110" customFormat="1" ht="24.95" customHeight="1">
      <c r="A18" s="70" t="s">
        <v>76</v>
      </c>
      <c r="B18" s="198">
        <v>5.9</v>
      </c>
      <c r="C18" s="199">
        <v>12.2</v>
      </c>
      <c r="D18" s="199">
        <v>19.8</v>
      </c>
      <c r="E18" s="182">
        <v>-0.3</v>
      </c>
      <c r="F18" s="182">
        <v>-4.9000000000000004</v>
      </c>
      <c r="G18" s="199">
        <v>97.6</v>
      </c>
      <c r="H18" s="196">
        <v>67</v>
      </c>
      <c r="I18" s="196">
        <v>15</v>
      </c>
      <c r="J18" s="196">
        <v>1020</v>
      </c>
      <c r="K18" s="212">
        <v>-0.8</v>
      </c>
      <c r="L18" s="196">
        <v>55</v>
      </c>
      <c r="M18" s="196">
        <v>0</v>
      </c>
      <c r="N18" s="183">
        <v>0</v>
      </c>
      <c r="O18" s="196">
        <v>1.4</v>
      </c>
      <c r="P18" s="196">
        <v>7.4</v>
      </c>
      <c r="Q18" s="196">
        <v>13.4</v>
      </c>
      <c r="R18" s="114" t="s">
        <v>126</v>
      </c>
    </row>
    <row r="19" spans="1:18" s="110" customFormat="1" ht="24.95" customHeight="1">
      <c r="A19" s="70" t="s">
        <v>75</v>
      </c>
      <c r="B19" s="198">
        <v>9.6999999999999993</v>
      </c>
      <c r="C19" s="199">
        <v>16.5</v>
      </c>
      <c r="D19" s="199">
        <v>25.1</v>
      </c>
      <c r="E19" s="182">
        <v>2.8</v>
      </c>
      <c r="F19" s="182">
        <v>-2.9</v>
      </c>
      <c r="G19" s="199">
        <v>92.3</v>
      </c>
      <c r="H19" s="196">
        <v>61</v>
      </c>
      <c r="I19" s="196">
        <v>18</v>
      </c>
      <c r="J19" s="196">
        <v>1018.9</v>
      </c>
      <c r="K19" s="212">
        <v>1.2</v>
      </c>
      <c r="L19" s="196">
        <v>52</v>
      </c>
      <c r="M19" s="196">
        <v>206.5</v>
      </c>
      <c r="N19" s="183">
        <v>0</v>
      </c>
      <c r="O19" s="196">
        <v>1.6</v>
      </c>
      <c r="P19" s="196">
        <v>6.6</v>
      </c>
      <c r="Q19" s="196">
        <v>13.1</v>
      </c>
      <c r="R19" s="114" t="s">
        <v>127</v>
      </c>
    </row>
    <row r="20" spans="1:18" s="110" customFormat="1" ht="24.95" customHeight="1">
      <c r="A20" s="70" t="s">
        <v>74</v>
      </c>
      <c r="B20" s="198">
        <v>13</v>
      </c>
      <c r="C20" s="199">
        <v>19.100000000000001</v>
      </c>
      <c r="D20" s="199">
        <v>26.1</v>
      </c>
      <c r="E20" s="182">
        <v>7.1</v>
      </c>
      <c r="F20" s="182">
        <v>0.4</v>
      </c>
      <c r="G20" s="199">
        <v>191.6</v>
      </c>
      <c r="H20" s="196">
        <v>76</v>
      </c>
      <c r="I20" s="196">
        <v>23</v>
      </c>
      <c r="J20" s="196">
        <v>1009.5</v>
      </c>
      <c r="K20" s="212">
        <v>7.9</v>
      </c>
      <c r="L20" s="196">
        <v>59</v>
      </c>
      <c r="M20" s="196">
        <v>182.7</v>
      </c>
      <c r="N20" s="183">
        <v>0</v>
      </c>
      <c r="O20" s="196">
        <v>1.3</v>
      </c>
      <c r="P20" s="196">
        <v>7.8</v>
      </c>
      <c r="Q20" s="196">
        <v>13.4</v>
      </c>
      <c r="R20" s="114" t="s">
        <v>128</v>
      </c>
    </row>
    <row r="21" spans="1:18" s="110" customFormat="1" ht="24.95" customHeight="1">
      <c r="A21" s="70" t="s">
        <v>73</v>
      </c>
      <c r="B21" s="198">
        <v>18.100000000000001</v>
      </c>
      <c r="C21" s="199">
        <v>23.5</v>
      </c>
      <c r="D21" s="199">
        <v>27.4</v>
      </c>
      <c r="E21" s="182">
        <v>13.4</v>
      </c>
      <c r="F21" s="182">
        <v>6.9</v>
      </c>
      <c r="G21" s="199">
        <v>70.7</v>
      </c>
      <c r="H21" s="196">
        <v>81</v>
      </c>
      <c r="I21" s="196">
        <v>29</v>
      </c>
      <c r="J21" s="196">
        <v>1008.6</v>
      </c>
      <c r="K21" s="212">
        <v>14.2</v>
      </c>
      <c r="L21" s="196">
        <v>69</v>
      </c>
      <c r="M21" s="196">
        <v>166.4</v>
      </c>
      <c r="N21" s="183">
        <v>0</v>
      </c>
      <c r="O21" s="196">
        <v>1.1000000000000001</v>
      </c>
      <c r="P21" s="196">
        <v>5.4</v>
      </c>
      <c r="Q21" s="196">
        <v>10.3</v>
      </c>
      <c r="R21" s="114" t="s">
        <v>129</v>
      </c>
    </row>
    <row r="22" spans="1:18" s="110" customFormat="1" ht="24.95" customHeight="1">
      <c r="A22" s="70" t="s">
        <v>72</v>
      </c>
      <c r="B22" s="198">
        <v>22.2</v>
      </c>
      <c r="C22" s="199">
        <v>27.7</v>
      </c>
      <c r="D22" s="199">
        <v>31.2</v>
      </c>
      <c r="E22" s="182">
        <v>17.7</v>
      </c>
      <c r="F22" s="182">
        <v>14.3</v>
      </c>
      <c r="G22" s="199">
        <v>176.9</v>
      </c>
      <c r="H22" s="196">
        <v>83</v>
      </c>
      <c r="I22" s="196">
        <v>38</v>
      </c>
      <c r="J22" s="196">
        <v>1009.2</v>
      </c>
      <c r="K22" s="212">
        <v>18.7</v>
      </c>
      <c r="L22" s="196">
        <v>65</v>
      </c>
      <c r="M22" s="196">
        <v>205.4</v>
      </c>
      <c r="N22" s="183">
        <v>0</v>
      </c>
      <c r="O22" s="196">
        <v>1.1000000000000001</v>
      </c>
      <c r="P22" s="196">
        <v>4.8</v>
      </c>
      <c r="Q22" s="196">
        <v>9.1</v>
      </c>
      <c r="R22" s="114" t="s">
        <v>130</v>
      </c>
    </row>
    <row r="23" spans="1:18" s="110" customFormat="1" ht="24.95" customHeight="1">
      <c r="A23" s="70" t="s">
        <v>71</v>
      </c>
      <c r="B23" s="198">
        <v>20.7</v>
      </c>
      <c r="C23" s="199">
        <v>25.3</v>
      </c>
      <c r="D23" s="199">
        <v>30.9</v>
      </c>
      <c r="E23" s="182">
        <v>17.3</v>
      </c>
      <c r="F23" s="182">
        <v>14</v>
      </c>
      <c r="G23" s="199">
        <v>228.2</v>
      </c>
      <c r="H23" s="196">
        <v>87</v>
      </c>
      <c r="I23" s="196">
        <v>44</v>
      </c>
      <c r="J23" s="196">
        <v>1009.3</v>
      </c>
      <c r="K23" s="212">
        <v>18.100000000000001</v>
      </c>
      <c r="L23" s="196">
        <v>78</v>
      </c>
      <c r="M23" s="196">
        <v>104.7</v>
      </c>
      <c r="N23" s="183">
        <v>0</v>
      </c>
      <c r="O23" s="196">
        <v>1</v>
      </c>
      <c r="P23" s="196">
        <v>4.8</v>
      </c>
      <c r="Q23" s="196">
        <v>9.1</v>
      </c>
      <c r="R23" s="114" t="s">
        <v>131</v>
      </c>
    </row>
    <row r="24" spans="1:18" s="110" customFormat="1" ht="24.95" customHeight="1">
      <c r="A24" s="70" t="s">
        <v>70</v>
      </c>
      <c r="B24" s="198">
        <v>17.3</v>
      </c>
      <c r="C24" s="199">
        <v>22.2</v>
      </c>
      <c r="D24" s="199">
        <v>26.1</v>
      </c>
      <c r="E24" s="182">
        <v>12.7</v>
      </c>
      <c r="F24" s="182">
        <v>9.1999999999999993</v>
      </c>
      <c r="G24" s="199">
        <v>159.6</v>
      </c>
      <c r="H24" s="196">
        <v>84</v>
      </c>
      <c r="I24" s="196">
        <v>47</v>
      </c>
      <c r="J24" s="196">
        <v>1014.8</v>
      </c>
      <c r="K24" s="212">
        <v>14.2</v>
      </c>
      <c r="L24" s="196">
        <v>70</v>
      </c>
      <c r="M24" s="196">
        <v>129.9</v>
      </c>
      <c r="N24" s="183">
        <v>0</v>
      </c>
      <c r="O24" s="196">
        <v>1.2</v>
      </c>
      <c r="P24" s="196">
        <v>4.9000000000000004</v>
      </c>
      <c r="Q24" s="196">
        <v>12.2</v>
      </c>
      <c r="R24" s="114" t="s">
        <v>132</v>
      </c>
    </row>
    <row r="25" spans="1:18" s="110" customFormat="1" ht="24.95" customHeight="1">
      <c r="A25" s="70" t="s">
        <v>69</v>
      </c>
      <c r="B25" s="198">
        <v>11.3</v>
      </c>
      <c r="C25" s="199">
        <v>18.100000000000001</v>
      </c>
      <c r="D25" s="199">
        <v>25.5</v>
      </c>
      <c r="E25" s="182">
        <v>6.4</v>
      </c>
      <c r="F25" s="182">
        <v>-2.1</v>
      </c>
      <c r="G25" s="199">
        <v>41.6</v>
      </c>
      <c r="H25" s="196">
        <v>84</v>
      </c>
      <c r="I25" s="196">
        <v>30</v>
      </c>
      <c r="J25" s="196">
        <v>1021.9</v>
      </c>
      <c r="K25" s="212">
        <v>8.1</v>
      </c>
      <c r="L25" s="196">
        <v>53</v>
      </c>
      <c r="M25" s="196">
        <v>0</v>
      </c>
      <c r="N25" s="183">
        <v>0</v>
      </c>
      <c r="O25" s="196">
        <v>1</v>
      </c>
      <c r="P25" s="196">
        <v>9.6</v>
      </c>
      <c r="Q25" s="196">
        <v>15.5</v>
      </c>
      <c r="R25" s="114" t="s">
        <v>133</v>
      </c>
    </row>
    <row r="26" spans="1:18" s="110" customFormat="1" ht="24.95" customHeight="1">
      <c r="A26" s="70" t="s">
        <v>68</v>
      </c>
      <c r="B26" s="198">
        <v>5.6</v>
      </c>
      <c r="C26" s="199">
        <v>12.9</v>
      </c>
      <c r="D26" s="199">
        <v>18.5</v>
      </c>
      <c r="E26" s="182">
        <v>0.2</v>
      </c>
      <c r="F26" s="182">
        <v>-5.6</v>
      </c>
      <c r="G26" s="199">
        <v>43.9</v>
      </c>
      <c r="H26" s="196">
        <v>74</v>
      </c>
      <c r="I26" s="196">
        <v>20</v>
      </c>
      <c r="J26" s="196">
        <v>1018.9</v>
      </c>
      <c r="K26" s="212">
        <v>0.6</v>
      </c>
      <c r="L26" s="196">
        <v>41</v>
      </c>
      <c r="M26" s="196">
        <v>169.3</v>
      </c>
      <c r="N26" s="183">
        <v>0</v>
      </c>
      <c r="O26" s="196">
        <v>1.3</v>
      </c>
      <c r="P26" s="196">
        <v>7.2</v>
      </c>
      <c r="Q26" s="196">
        <v>13.7</v>
      </c>
      <c r="R26" s="114" t="s">
        <v>134</v>
      </c>
    </row>
    <row r="27" spans="1:18" s="110" customFormat="1" ht="24.95" customHeight="1" thickBot="1">
      <c r="A27" s="71" t="s">
        <v>67</v>
      </c>
      <c r="B27" s="200">
        <v>0.2</v>
      </c>
      <c r="C27" s="200">
        <v>6.6</v>
      </c>
      <c r="D27" s="200">
        <v>12.8</v>
      </c>
      <c r="E27" s="185">
        <v>-5.3</v>
      </c>
      <c r="F27" s="185">
        <v>-12.9</v>
      </c>
      <c r="G27" s="200">
        <v>2.8</v>
      </c>
      <c r="H27" s="197">
        <v>65</v>
      </c>
      <c r="I27" s="197">
        <v>19</v>
      </c>
      <c r="J27" s="197">
        <v>1023.4</v>
      </c>
      <c r="K27" s="213">
        <v>-6.5</v>
      </c>
      <c r="L27" s="197">
        <v>33</v>
      </c>
      <c r="M27" s="197">
        <v>201.7</v>
      </c>
      <c r="N27" s="186">
        <v>0</v>
      </c>
      <c r="O27" s="197">
        <v>1.6</v>
      </c>
      <c r="P27" s="197">
        <v>7.6</v>
      </c>
      <c r="Q27" s="197">
        <v>16.100000000000001</v>
      </c>
      <c r="R27" s="115" t="s">
        <v>135</v>
      </c>
    </row>
    <row r="28" spans="1:18" s="83" customFormat="1" ht="12" customHeight="1">
      <c r="A28" s="88" t="s">
        <v>122</v>
      </c>
      <c r="B28" s="88"/>
      <c r="C28" s="88"/>
      <c r="D28" s="88"/>
      <c r="E28" s="82"/>
      <c r="F28" s="82"/>
      <c r="G28" s="82"/>
      <c r="H28" s="172"/>
      <c r="I28" s="172"/>
      <c r="J28" s="173"/>
      <c r="K28" s="88"/>
      <c r="L28" s="174"/>
      <c r="M28"/>
      <c r="N28" s="88"/>
      <c r="O28" s="174"/>
      <c r="P28" s="88"/>
      <c r="Q28" s="88"/>
      <c r="R28" s="116" t="s">
        <v>153</v>
      </c>
    </row>
    <row r="29" spans="1:18" s="75" customFormat="1" ht="12" customHeight="1">
      <c r="A29" s="88" t="s">
        <v>123</v>
      </c>
      <c r="B29" s="84"/>
      <c r="C29" s="84"/>
      <c r="D29" s="84"/>
      <c r="E29" s="84"/>
      <c r="F29" s="84"/>
      <c r="G29" s="85"/>
      <c r="H29" s="84"/>
      <c r="K29" s="88"/>
      <c r="L29" s="88"/>
      <c r="M29" s="88"/>
      <c r="N29" s="88"/>
      <c r="O29" s="88"/>
      <c r="P29" s="88"/>
      <c r="Q29" s="88"/>
      <c r="R29" s="116" t="s">
        <v>65</v>
      </c>
    </row>
    <row r="30" spans="1:18" s="75" customFormat="1" ht="12" customHeight="1">
      <c r="A30" s="122" t="s">
        <v>155</v>
      </c>
      <c r="B30" s="86"/>
      <c r="C30" s="86"/>
      <c r="D30" s="86"/>
      <c r="E30" s="86"/>
      <c r="F30" s="86"/>
      <c r="G30" s="86"/>
      <c r="H30" s="86"/>
      <c r="J30" s="88"/>
      <c r="K30" s="88"/>
      <c r="L30" s="88"/>
      <c r="M30" s="88"/>
      <c r="N30" s="88"/>
      <c r="O30" s="88"/>
      <c r="P30" s="88"/>
      <c r="Q30" s="88"/>
      <c r="R30" s="117" t="s">
        <v>66</v>
      </c>
    </row>
    <row r="31" spans="1:18" ht="18" customHeight="1"/>
    <row r="32" spans="1:18" ht="18" customHeight="1"/>
    <row r="33" spans="1:19" ht="18" customHeight="1"/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39" spans="1:19" ht="18" customHeight="1"/>
    <row r="40" spans="1:19" ht="18" customHeight="1">
      <c r="A40" s="140"/>
      <c r="B40" s="135"/>
      <c r="C40" s="135"/>
      <c r="D40" s="135"/>
      <c r="E40" s="135"/>
      <c r="F40" s="135"/>
      <c r="G40" s="136"/>
      <c r="H40" s="135"/>
      <c r="I40" s="135"/>
      <c r="J40" s="140"/>
      <c r="K40" s="136"/>
      <c r="L40" s="135"/>
      <c r="M40" s="135"/>
      <c r="N40" s="136"/>
      <c r="O40" s="137"/>
      <c r="P40" s="135"/>
      <c r="Q40" s="135"/>
      <c r="R40" s="135"/>
      <c r="S40" s="135"/>
    </row>
  </sheetData>
  <mergeCells count="27">
    <mergeCell ref="R5:R9"/>
    <mergeCell ref="A3:I3"/>
    <mergeCell ref="C7:C9"/>
    <mergeCell ref="D7:D9"/>
    <mergeCell ref="A5:A9"/>
    <mergeCell ref="O5:Q6"/>
    <mergeCell ref="J5:J9"/>
    <mergeCell ref="K5:K9"/>
    <mergeCell ref="L5:L9"/>
    <mergeCell ref="N5:N9"/>
    <mergeCell ref="B7:B9"/>
    <mergeCell ref="H1:I1"/>
    <mergeCell ref="A2:I2"/>
    <mergeCell ref="G5:G9"/>
    <mergeCell ref="J1:K1"/>
    <mergeCell ref="P1:R1"/>
    <mergeCell ref="B5:F6"/>
    <mergeCell ref="M5:M9"/>
    <mergeCell ref="Q7:Q9"/>
    <mergeCell ref="H5:I6"/>
    <mergeCell ref="J2:R2"/>
    <mergeCell ref="H7:H9"/>
    <mergeCell ref="F7:F9"/>
    <mergeCell ref="I7:I9"/>
    <mergeCell ref="O7:O9"/>
    <mergeCell ref="E7:E9"/>
    <mergeCell ref="P7:P9"/>
  </mergeCells>
  <phoneticPr fontId="43" type="noConversion"/>
  <pageMargins left="0.78740157480314965" right="0.74803149606299213" top="1.7716535433070866" bottom="0.78740157480314965" header="0" footer="0"/>
  <pageSetup paperSize="9" scale="88" fitToHeight="0" pageOrder="overThenDown" orientation="portrait" r:id="rId1"/>
  <headerFooter alignWithMargins="0"/>
  <rowBreaks count="1" manualBreakCount="1">
    <brk id="3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9</vt:i4>
      </vt:variant>
    </vt:vector>
  </HeadingPairs>
  <TitlesOfParts>
    <vt:vector size="18" baseType="lpstr">
      <vt:lpstr>0.간지</vt:lpstr>
      <vt:lpstr>1.위치</vt:lpstr>
      <vt:lpstr>2.행정구역</vt:lpstr>
      <vt:lpstr>3.토지지목별현황</vt:lpstr>
      <vt:lpstr>3.토지지목별현황(2)</vt:lpstr>
      <vt:lpstr>3.토지지목별현황(3)</vt:lpstr>
      <vt:lpstr>4.일기일수</vt:lpstr>
      <vt:lpstr>5.기상개황</vt:lpstr>
      <vt:lpstr>6.강수량</vt:lpstr>
      <vt:lpstr>'0.간지'!Print_Area</vt:lpstr>
      <vt:lpstr>'1.위치'!Print_Area</vt:lpstr>
      <vt:lpstr>'2.행정구역'!Print_Area</vt:lpstr>
      <vt:lpstr>'3.토지지목별현황'!Print_Area</vt:lpstr>
      <vt:lpstr>'3.토지지목별현황(2)'!Print_Area</vt:lpstr>
      <vt:lpstr>'3.토지지목별현황(3)'!Print_Area</vt:lpstr>
      <vt:lpstr>'4.일기일수'!Print_Area</vt:lpstr>
      <vt:lpstr>'5.기상개황'!Print_Area</vt:lpstr>
      <vt:lpstr>'6.강수량'!Print_Area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2020-01-13T02:50:50Z</cp:lastPrinted>
  <dcterms:created xsi:type="dcterms:W3CDTF">2006-07-29T01:00:08Z</dcterms:created>
  <dcterms:modified xsi:type="dcterms:W3CDTF">2024-06-13T06:40:41Z</dcterms:modified>
</cp:coreProperties>
</file>